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y\Documents\2018\BFP\"/>
    </mc:Choice>
  </mc:AlternateContent>
  <xr:revisionPtr revIDLastSave="0" documentId="10_ncr:8120000_{B0EC97F1-E5C3-45A7-BF8C-95CA3578AF55}" xr6:coauthVersionLast="34" xr6:coauthVersionMax="34" xr10:uidLastSave="{00000000-0000-0000-0000-000000000000}"/>
  <bookViews>
    <workbookView xWindow="0" yWindow="0" windowWidth="23040" windowHeight="9072" firstSheet="3" activeTab="11" xr2:uid="{00000000-000D-0000-FFFF-FFFF00000000}"/>
  </bookViews>
  <sheets>
    <sheet name="SM" sheetId="1" r:id="rId1"/>
    <sheet name="SF" sheetId="2" r:id="rId2"/>
    <sheet name="DM" sheetId="3" r:id="rId3"/>
    <sheet name="DF" sheetId="4" r:id="rId4"/>
    <sheet name="DX" sheetId="5" r:id="rId5"/>
    <sheet name="SMB" sheetId="6" r:id="rId6"/>
    <sheet name="SFB" sheetId="7" r:id="rId7"/>
    <sheet name="DMB" sheetId="8" r:id="rId8"/>
    <sheet name="DFB" sheetId="9" r:id="rId9"/>
    <sheet name="DXB" sheetId="10" r:id="rId10"/>
    <sheet name="SMC" sheetId="11" r:id="rId11"/>
    <sheet name="SFC" sheetId="12" r:id="rId12"/>
    <sheet name="DMC" sheetId="13" r:id="rId13"/>
    <sheet name="DFC" sheetId="14" r:id="rId14"/>
    <sheet name="DXC" sheetId="15" r:id="rId15"/>
    <sheet name="SMD" sheetId="16" r:id="rId16"/>
    <sheet name="SFD" sheetId="17" r:id="rId17"/>
    <sheet name="DMD" sheetId="18" r:id="rId18"/>
    <sheet name="DFD" sheetId="19" r:id="rId19"/>
    <sheet name="DXD" sheetId="20" r:id="rId20"/>
    <sheet name="SM_S19" sheetId="21" r:id="rId21"/>
    <sheet name="SF_S19" sheetId="22" r:id="rId22"/>
    <sheet name="DM_S19" sheetId="23" r:id="rId23"/>
    <sheet name="DF_S19" sheetId="24" r:id="rId24"/>
    <sheet name="DX_S19" sheetId="25" r:id="rId25"/>
    <sheet name="SM_S17" sheetId="26" r:id="rId26"/>
    <sheet name="SF_S17" sheetId="27" r:id="rId27"/>
    <sheet name="DM_S17" sheetId="28" r:id="rId28"/>
    <sheet name="DF_S17" sheetId="29" r:id="rId29"/>
    <sheet name="DX_S17" sheetId="30" r:id="rId30"/>
    <sheet name="SM_S15" sheetId="31" r:id="rId31"/>
    <sheet name="SF_S15" sheetId="32" r:id="rId32"/>
    <sheet name="DM_S15" sheetId="33" r:id="rId33"/>
    <sheet name="DF_S15" sheetId="34" r:id="rId34"/>
    <sheet name="DX_S15" sheetId="35" r:id="rId35"/>
    <sheet name="SM_S13" sheetId="36" r:id="rId36"/>
    <sheet name="SF_S13" sheetId="37" r:id="rId37"/>
    <sheet name="DM_S13" sheetId="38" r:id="rId38"/>
    <sheet name="DF_S13" sheetId="39" r:id="rId39"/>
    <sheet name="DX_S13" sheetId="40" r:id="rId40"/>
    <sheet name="SM_S11" sheetId="41" r:id="rId41"/>
    <sheet name="SF_S11" sheetId="42" r:id="rId42"/>
    <sheet name="DM_S11" sheetId="43" r:id="rId43"/>
    <sheet name="DF_S11" sheetId="44" r:id="rId44"/>
    <sheet name="DX_S11" sheetId="45" r:id="rId45"/>
    <sheet name="SM 35+" sheetId="46" r:id="rId46"/>
    <sheet name="SF 35+" sheetId="47" r:id="rId47"/>
    <sheet name="DM 35+" sheetId="48" r:id="rId48"/>
    <sheet name="DF 35+" sheetId="49" r:id="rId49"/>
    <sheet name="DX 35+" sheetId="50" r:id="rId50"/>
    <sheet name="SM 42+" sheetId="51" r:id="rId51"/>
    <sheet name="SF 42+" sheetId="52" r:id="rId52"/>
    <sheet name="DM 42+" sheetId="53" r:id="rId53"/>
    <sheet name="DF 42+" sheetId="54" r:id="rId54"/>
    <sheet name="DX 42+" sheetId="55" r:id="rId55"/>
    <sheet name="SM 50+" sheetId="56" r:id="rId56"/>
    <sheet name="SF 50+" sheetId="57" r:id="rId57"/>
    <sheet name="DM 50+" sheetId="58" r:id="rId58"/>
    <sheet name="DF 50+" sheetId="59" r:id="rId59"/>
    <sheet name="DX 50+" sheetId="60" r:id="rId60"/>
  </sheets>
  <calcPr calcId="162913" iterateDelta="1E-4"/>
  <fileRecoveryPr dataExtractLoad="1"/>
</workbook>
</file>

<file path=xl/calcChain.xml><?xml version="1.0" encoding="utf-8"?>
<calcChain xmlns="http://schemas.openxmlformats.org/spreadsheetml/2006/main">
  <c r="E41" i="60" l="1"/>
  <c r="I39" i="60"/>
  <c r="H39" i="60"/>
  <c r="I38" i="60"/>
  <c r="H38" i="60"/>
  <c r="I37" i="60"/>
  <c r="H37" i="60"/>
  <c r="I36" i="60"/>
  <c r="H36" i="60"/>
  <c r="I35" i="60"/>
  <c r="H35" i="60"/>
  <c r="I34" i="60"/>
  <c r="H34" i="60"/>
  <c r="I33" i="60"/>
  <c r="H33" i="60"/>
  <c r="I32" i="60"/>
  <c r="H32" i="60"/>
  <c r="I31" i="60"/>
  <c r="H31" i="60"/>
  <c r="I30" i="60"/>
  <c r="H30" i="60"/>
  <c r="I29" i="60"/>
  <c r="H29" i="60"/>
  <c r="I28" i="60"/>
  <c r="H28" i="60"/>
  <c r="I27" i="60"/>
  <c r="H27" i="60"/>
  <c r="I26" i="60"/>
  <c r="H26" i="60"/>
  <c r="I25" i="60"/>
  <c r="H25" i="60"/>
  <c r="I24" i="60"/>
  <c r="H24" i="60"/>
  <c r="I23" i="60"/>
  <c r="H23" i="60"/>
  <c r="I22" i="60"/>
  <c r="H22" i="60"/>
  <c r="I21" i="60"/>
  <c r="H21" i="60"/>
  <c r="I20" i="60"/>
  <c r="H20" i="60"/>
  <c r="I19" i="60"/>
  <c r="H19" i="60"/>
  <c r="I18" i="60"/>
  <c r="H18" i="60"/>
  <c r="I17" i="60"/>
  <c r="H17" i="60"/>
  <c r="I16" i="60"/>
  <c r="H16" i="60"/>
  <c r="I15" i="60"/>
  <c r="H15" i="60"/>
  <c r="I14" i="60"/>
  <c r="H14" i="60"/>
  <c r="I13" i="60"/>
  <c r="H13" i="60"/>
  <c r="I12" i="60"/>
  <c r="H12" i="60"/>
  <c r="I11" i="60"/>
  <c r="H11" i="60"/>
  <c r="I10" i="60"/>
  <c r="H10" i="60"/>
  <c r="I6" i="60"/>
  <c r="H6" i="60"/>
  <c r="D3" i="60"/>
  <c r="B2" i="60"/>
  <c r="E41" i="59"/>
  <c r="I39" i="59"/>
  <c r="H39" i="59"/>
  <c r="I38" i="59"/>
  <c r="H38" i="59"/>
  <c r="I37" i="59"/>
  <c r="H37" i="59"/>
  <c r="I36" i="59"/>
  <c r="H36" i="59"/>
  <c r="I35" i="59"/>
  <c r="H35" i="59"/>
  <c r="I34" i="59"/>
  <c r="H34" i="59"/>
  <c r="I33" i="59"/>
  <c r="H33" i="59"/>
  <c r="I32" i="59"/>
  <c r="H32" i="59"/>
  <c r="I31" i="59"/>
  <c r="H31" i="59"/>
  <c r="I30" i="59"/>
  <c r="H30" i="59"/>
  <c r="I29" i="59"/>
  <c r="H29" i="59"/>
  <c r="I28" i="59"/>
  <c r="H28" i="59"/>
  <c r="I27" i="59"/>
  <c r="H27" i="59"/>
  <c r="I26" i="59"/>
  <c r="H26" i="59"/>
  <c r="I25" i="59"/>
  <c r="H25" i="59"/>
  <c r="I24" i="59"/>
  <c r="H24" i="59"/>
  <c r="I23" i="59"/>
  <c r="H23" i="59"/>
  <c r="I22" i="59"/>
  <c r="H22" i="59"/>
  <c r="I21" i="59"/>
  <c r="H21" i="59"/>
  <c r="I20" i="59"/>
  <c r="H20" i="59"/>
  <c r="I19" i="59"/>
  <c r="H19" i="59"/>
  <c r="I18" i="59"/>
  <c r="H18" i="59"/>
  <c r="I17" i="59"/>
  <c r="H17" i="59"/>
  <c r="I16" i="59"/>
  <c r="H16" i="59"/>
  <c r="I15" i="59"/>
  <c r="H15" i="59"/>
  <c r="I14" i="59"/>
  <c r="H14" i="59"/>
  <c r="I13" i="59"/>
  <c r="H13" i="59"/>
  <c r="I12" i="59"/>
  <c r="H12" i="59"/>
  <c r="I11" i="59"/>
  <c r="H11" i="59"/>
  <c r="I10" i="59"/>
  <c r="H10" i="59"/>
  <c r="I6" i="59"/>
  <c r="H6" i="59"/>
  <c r="D3" i="59"/>
  <c r="B2" i="59"/>
  <c r="E41" i="58"/>
  <c r="I39" i="58"/>
  <c r="H39" i="58"/>
  <c r="I38" i="58"/>
  <c r="H38" i="58"/>
  <c r="I37" i="58"/>
  <c r="H37" i="58"/>
  <c r="I36" i="58"/>
  <c r="H36" i="58"/>
  <c r="I35" i="58"/>
  <c r="H35" i="58"/>
  <c r="I34" i="58"/>
  <c r="H34" i="58"/>
  <c r="I33" i="58"/>
  <c r="H33" i="58"/>
  <c r="I32" i="58"/>
  <c r="H32" i="58"/>
  <c r="I31" i="58"/>
  <c r="H31" i="58"/>
  <c r="I30" i="58"/>
  <c r="H30" i="58"/>
  <c r="I29" i="58"/>
  <c r="H29" i="58"/>
  <c r="I28" i="58"/>
  <c r="H28" i="58"/>
  <c r="I27" i="58"/>
  <c r="H27" i="58"/>
  <c r="I26" i="58"/>
  <c r="H26" i="58"/>
  <c r="I25" i="58"/>
  <c r="H25" i="58"/>
  <c r="I24" i="58"/>
  <c r="H24" i="58"/>
  <c r="I23" i="58"/>
  <c r="H23" i="58"/>
  <c r="I22" i="58"/>
  <c r="H22" i="58"/>
  <c r="I21" i="58"/>
  <c r="H21" i="58"/>
  <c r="I20" i="58"/>
  <c r="H20" i="58"/>
  <c r="I19" i="58"/>
  <c r="H19" i="58"/>
  <c r="I18" i="58"/>
  <c r="H18" i="58"/>
  <c r="I17" i="58"/>
  <c r="H17" i="58"/>
  <c r="I16" i="58"/>
  <c r="H16" i="58"/>
  <c r="I15" i="58"/>
  <c r="H15" i="58"/>
  <c r="I14" i="58"/>
  <c r="H14" i="58"/>
  <c r="I13" i="58"/>
  <c r="H13" i="58"/>
  <c r="I12" i="58"/>
  <c r="H12" i="58"/>
  <c r="I11" i="58"/>
  <c r="H11" i="58"/>
  <c r="I10" i="58"/>
  <c r="H10" i="58"/>
  <c r="I6" i="58"/>
  <c r="H6" i="58"/>
  <c r="D3" i="58"/>
  <c r="B2" i="58"/>
  <c r="D41" i="57"/>
  <c r="G39" i="57"/>
  <c r="F39" i="57"/>
  <c r="G38" i="57"/>
  <c r="F38" i="57"/>
  <c r="G37" i="57"/>
  <c r="F37" i="57"/>
  <c r="G36" i="57"/>
  <c r="F36" i="57"/>
  <c r="G35" i="57"/>
  <c r="F35" i="57"/>
  <c r="G34" i="57"/>
  <c r="F34" i="57"/>
  <c r="G33" i="57"/>
  <c r="F33" i="57"/>
  <c r="G32" i="57"/>
  <c r="F32" i="57"/>
  <c r="G31" i="57"/>
  <c r="F31" i="57"/>
  <c r="G30" i="57"/>
  <c r="F30" i="57"/>
  <c r="G29" i="57"/>
  <c r="F29" i="57"/>
  <c r="G28" i="57"/>
  <c r="F28" i="57"/>
  <c r="G27" i="57"/>
  <c r="F27" i="57"/>
  <c r="G26" i="57"/>
  <c r="F26" i="57"/>
  <c r="G25" i="57"/>
  <c r="F25" i="57"/>
  <c r="G24" i="57"/>
  <c r="F24" i="57"/>
  <c r="G23" i="57"/>
  <c r="F23" i="57"/>
  <c r="G22" i="57"/>
  <c r="F22" i="57"/>
  <c r="G21" i="57"/>
  <c r="F21" i="57"/>
  <c r="G20" i="57"/>
  <c r="F20" i="57"/>
  <c r="G19" i="57"/>
  <c r="F19" i="57"/>
  <c r="G18" i="57"/>
  <c r="F18" i="57"/>
  <c r="G17" i="57"/>
  <c r="F17" i="57"/>
  <c r="G16" i="57"/>
  <c r="F16" i="57"/>
  <c r="G15" i="57"/>
  <c r="F15" i="57"/>
  <c r="G14" i="57"/>
  <c r="F14" i="57"/>
  <c r="G13" i="57"/>
  <c r="F13" i="57"/>
  <c r="G12" i="57"/>
  <c r="F12" i="57"/>
  <c r="G11" i="57"/>
  <c r="F11" i="57"/>
  <c r="G10" i="57"/>
  <c r="F10" i="57"/>
  <c r="O8" i="57"/>
  <c r="N8" i="57"/>
  <c r="M8" i="57"/>
  <c r="L8" i="57"/>
  <c r="K8" i="57"/>
  <c r="J8" i="57"/>
  <c r="I8" i="57"/>
  <c r="H8" i="57"/>
  <c r="O7" i="57"/>
  <c r="N7" i="57"/>
  <c r="M7" i="57"/>
  <c r="L7" i="57"/>
  <c r="K7" i="57"/>
  <c r="J7" i="57"/>
  <c r="I7" i="57"/>
  <c r="H7" i="57"/>
  <c r="O6" i="57"/>
  <c r="N6" i="57"/>
  <c r="M6" i="57"/>
  <c r="L6" i="57"/>
  <c r="K6" i="57"/>
  <c r="J6" i="57"/>
  <c r="I6" i="57"/>
  <c r="H6" i="57"/>
  <c r="G6" i="57"/>
  <c r="F6" i="57"/>
  <c r="E6" i="57"/>
  <c r="D6" i="57"/>
  <c r="D3" i="57"/>
  <c r="B2" i="57"/>
  <c r="D41" i="56"/>
  <c r="G39" i="56"/>
  <c r="F39" i="56"/>
  <c r="G38" i="56"/>
  <c r="F38" i="56"/>
  <c r="G37" i="56"/>
  <c r="F37" i="56"/>
  <c r="G36" i="56"/>
  <c r="F36" i="56"/>
  <c r="G35" i="56"/>
  <c r="F35" i="56"/>
  <c r="G34" i="56"/>
  <c r="F34" i="56"/>
  <c r="G33" i="56"/>
  <c r="F33" i="56"/>
  <c r="G32" i="56"/>
  <c r="F32" i="56"/>
  <c r="G31" i="56"/>
  <c r="F31" i="56"/>
  <c r="G30" i="56"/>
  <c r="F30" i="56"/>
  <c r="G29" i="56"/>
  <c r="F29" i="56"/>
  <c r="G28" i="56"/>
  <c r="F28" i="56"/>
  <c r="G27" i="56"/>
  <c r="F27" i="56"/>
  <c r="G26" i="56"/>
  <c r="F26" i="56"/>
  <c r="G25" i="56"/>
  <c r="F25" i="56"/>
  <c r="G24" i="56"/>
  <c r="F24" i="56"/>
  <c r="G23" i="56"/>
  <c r="F23" i="56"/>
  <c r="G22" i="56"/>
  <c r="F22" i="56"/>
  <c r="G21" i="56"/>
  <c r="F21" i="56"/>
  <c r="G20" i="56"/>
  <c r="F20" i="56"/>
  <c r="G19" i="56"/>
  <c r="F19" i="56"/>
  <c r="G18" i="56"/>
  <c r="F18" i="56"/>
  <c r="G17" i="56"/>
  <c r="F17" i="56"/>
  <c r="G16" i="56"/>
  <c r="F16" i="56"/>
  <c r="G15" i="56"/>
  <c r="F15" i="56"/>
  <c r="G14" i="56"/>
  <c r="F14" i="56"/>
  <c r="G13" i="56"/>
  <c r="F13" i="56"/>
  <c r="G12" i="56"/>
  <c r="F12" i="56"/>
  <c r="G11" i="56"/>
  <c r="F11" i="56"/>
  <c r="G10" i="56"/>
  <c r="F10" i="56"/>
  <c r="O8" i="56"/>
  <c r="N8" i="56"/>
  <c r="M8" i="56"/>
  <c r="L8" i="56"/>
  <c r="K8" i="56"/>
  <c r="J8" i="56"/>
  <c r="I8" i="56"/>
  <c r="H8" i="56"/>
  <c r="O7" i="56"/>
  <c r="N7" i="56"/>
  <c r="M7" i="56"/>
  <c r="L7" i="56"/>
  <c r="K7" i="56"/>
  <c r="J7" i="56"/>
  <c r="I7" i="56"/>
  <c r="H7" i="56"/>
  <c r="O6" i="56"/>
  <c r="N6" i="56"/>
  <c r="M6" i="56"/>
  <c r="L6" i="56"/>
  <c r="K6" i="56"/>
  <c r="J6" i="56"/>
  <c r="I6" i="56"/>
  <c r="H6" i="56"/>
  <c r="G6" i="56"/>
  <c r="F6" i="56"/>
  <c r="E6" i="56"/>
  <c r="D6" i="56"/>
  <c r="D3" i="56"/>
  <c r="B2" i="56"/>
  <c r="E41" i="55"/>
  <c r="I39" i="55"/>
  <c r="H39" i="55"/>
  <c r="I38" i="55"/>
  <c r="H38" i="55"/>
  <c r="I37" i="55"/>
  <c r="H37" i="55"/>
  <c r="I36" i="55"/>
  <c r="H36" i="55"/>
  <c r="I35" i="55"/>
  <c r="H35" i="55"/>
  <c r="I34" i="55"/>
  <c r="H34" i="55"/>
  <c r="I33" i="55"/>
  <c r="H33" i="55"/>
  <c r="I32" i="55"/>
  <c r="H32" i="55"/>
  <c r="I31" i="55"/>
  <c r="H31" i="55"/>
  <c r="I30" i="55"/>
  <c r="H30" i="55"/>
  <c r="I29" i="55"/>
  <c r="H29" i="55"/>
  <c r="I28" i="55"/>
  <c r="H28" i="55"/>
  <c r="I27" i="55"/>
  <c r="H27" i="55"/>
  <c r="I26" i="55"/>
  <c r="H26" i="55"/>
  <c r="I25" i="55"/>
  <c r="H25" i="55"/>
  <c r="I24" i="55"/>
  <c r="H24" i="55"/>
  <c r="I23" i="55"/>
  <c r="H23" i="55"/>
  <c r="I22" i="55"/>
  <c r="H22" i="55"/>
  <c r="I21" i="55"/>
  <c r="H21" i="55"/>
  <c r="I20" i="55"/>
  <c r="H20" i="55"/>
  <c r="I19" i="55"/>
  <c r="H19" i="55"/>
  <c r="I18" i="55"/>
  <c r="H18" i="55"/>
  <c r="I17" i="55"/>
  <c r="H17" i="55"/>
  <c r="I16" i="55"/>
  <c r="H16" i="55"/>
  <c r="I15" i="55"/>
  <c r="H15" i="55"/>
  <c r="I14" i="55"/>
  <c r="H14" i="55"/>
  <c r="I13" i="55"/>
  <c r="H13" i="55"/>
  <c r="I12" i="55"/>
  <c r="H12" i="55"/>
  <c r="I11" i="55"/>
  <c r="H11" i="55"/>
  <c r="I10" i="55"/>
  <c r="H10" i="55"/>
  <c r="I6" i="55"/>
  <c r="H6" i="55"/>
  <c r="D3" i="55"/>
  <c r="B2" i="55"/>
  <c r="E41" i="54"/>
  <c r="I39" i="54"/>
  <c r="H39" i="54"/>
  <c r="I38" i="54"/>
  <c r="H38" i="54"/>
  <c r="I37" i="54"/>
  <c r="H37" i="54"/>
  <c r="I36" i="54"/>
  <c r="H36" i="54"/>
  <c r="I35" i="54"/>
  <c r="H35" i="54"/>
  <c r="I34" i="54"/>
  <c r="H34" i="54"/>
  <c r="I33" i="54"/>
  <c r="H33" i="54"/>
  <c r="I32" i="54"/>
  <c r="H32" i="54"/>
  <c r="I31" i="54"/>
  <c r="H31" i="54"/>
  <c r="I30" i="54"/>
  <c r="H30" i="54"/>
  <c r="I29" i="54"/>
  <c r="H29" i="54"/>
  <c r="I28" i="54"/>
  <c r="H28" i="54"/>
  <c r="I27" i="54"/>
  <c r="H27" i="54"/>
  <c r="I26" i="54"/>
  <c r="H26" i="54"/>
  <c r="I25" i="54"/>
  <c r="H25" i="54"/>
  <c r="I24" i="54"/>
  <c r="H24" i="54"/>
  <c r="I23" i="54"/>
  <c r="H23" i="54"/>
  <c r="I22" i="54"/>
  <c r="H22" i="54"/>
  <c r="I21" i="54"/>
  <c r="H21" i="54"/>
  <c r="I20" i="54"/>
  <c r="H20" i="54"/>
  <c r="I19" i="54"/>
  <c r="H19" i="54"/>
  <c r="I18" i="54"/>
  <c r="H18" i="54"/>
  <c r="I17" i="54"/>
  <c r="H17" i="54"/>
  <c r="I16" i="54"/>
  <c r="H16" i="54"/>
  <c r="I15" i="54"/>
  <c r="H15" i="54"/>
  <c r="I14" i="54"/>
  <c r="H14" i="54"/>
  <c r="I13" i="54"/>
  <c r="H13" i="54"/>
  <c r="I12" i="54"/>
  <c r="H12" i="54"/>
  <c r="I11" i="54"/>
  <c r="H11" i="54"/>
  <c r="I10" i="54"/>
  <c r="H10" i="54"/>
  <c r="I6" i="54"/>
  <c r="H6" i="54"/>
  <c r="D3" i="54"/>
  <c r="B2" i="54"/>
  <c r="E41" i="53"/>
  <c r="I39" i="53"/>
  <c r="H39" i="53"/>
  <c r="I38" i="53"/>
  <c r="H38" i="53"/>
  <c r="I37" i="53"/>
  <c r="H37" i="53"/>
  <c r="I36" i="53"/>
  <c r="H36" i="53"/>
  <c r="I35" i="53"/>
  <c r="H35" i="53"/>
  <c r="I34" i="53"/>
  <c r="H34" i="53"/>
  <c r="I33" i="53"/>
  <c r="H33" i="53"/>
  <c r="I32" i="53"/>
  <c r="H32" i="53"/>
  <c r="I31" i="53"/>
  <c r="H31" i="53"/>
  <c r="I30" i="53"/>
  <c r="H30" i="53"/>
  <c r="I29" i="53"/>
  <c r="H29" i="53"/>
  <c r="I28" i="53"/>
  <c r="H28" i="53"/>
  <c r="I27" i="53"/>
  <c r="H27" i="53"/>
  <c r="I26" i="53"/>
  <c r="H26" i="53"/>
  <c r="I25" i="53"/>
  <c r="H25" i="53"/>
  <c r="I24" i="53"/>
  <c r="H24" i="53"/>
  <c r="I23" i="53"/>
  <c r="H23" i="53"/>
  <c r="I22" i="53"/>
  <c r="H22" i="53"/>
  <c r="I21" i="53"/>
  <c r="H21" i="53"/>
  <c r="I20" i="53"/>
  <c r="H20" i="53"/>
  <c r="I19" i="53"/>
  <c r="H19" i="53"/>
  <c r="I18" i="53"/>
  <c r="H18" i="53"/>
  <c r="I17" i="53"/>
  <c r="H17" i="53"/>
  <c r="I16" i="53"/>
  <c r="H16" i="53"/>
  <c r="I15" i="53"/>
  <c r="H15" i="53"/>
  <c r="I14" i="53"/>
  <c r="H14" i="53"/>
  <c r="I13" i="53"/>
  <c r="H13" i="53"/>
  <c r="I12" i="53"/>
  <c r="H12" i="53"/>
  <c r="I11" i="53"/>
  <c r="H11" i="53"/>
  <c r="I10" i="53"/>
  <c r="H10" i="53"/>
  <c r="I6" i="53"/>
  <c r="H6" i="53"/>
  <c r="D3" i="53"/>
  <c r="B2" i="53"/>
  <c r="D41" i="52"/>
  <c r="G39" i="52"/>
  <c r="F39" i="52"/>
  <c r="G38" i="52"/>
  <c r="F38" i="52"/>
  <c r="G37" i="52"/>
  <c r="F37" i="52"/>
  <c r="G36" i="52"/>
  <c r="F36" i="52"/>
  <c r="G35" i="52"/>
  <c r="F35" i="52"/>
  <c r="G34" i="52"/>
  <c r="F34" i="52"/>
  <c r="G33" i="52"/>
  <c r="F33" i="52"/>
  <c r="G32" i="52"/>
  <c r="F32" i="52"/>
  <c r="G31" i="52"/>
  <c r="F31" i="52"/>
  <c r="G30" i="52"/>
  <c r="F30" i="52"/>
  <c r="G29" i="52"/>
  <c r="F29" i="52"/>
  <c r="G28" i="52"/>
  <c r="F28" i="52"/>
  <c r="G27" i="52"/>
  <c r="F27" i="52"/>
  <c r="G26" i="52"/>
  <c r="F26" i="52"/>
  <c r="G25" i="52"/>
  <c r="F25" i="52"/>
  <c r="G24" i="52"/>
  <c r="F24" i="52"/>
  <c r="G23" i="52"/>
  <c r="F23" i="52"/>
  <c r="G22" i="52"/>
  <c r="F22" i="52"/>
  <c r="G21" i="52"/>
  <c r="F21" i="52"/>
  <c r="G20" i="52"/>
  <c r="F20" i="52"/>
  <c r="G19" i="52"/>
  <c r="F19" i="52"/>
  <c r="G18" i="52"/>
  <c r="F18" i="52"/>
  <c r="G17" i="52"/>
  <c r="F17" i="52"/>
  <c r="G16" i="52"/>
  <c r="F16" i="52"/>
  <c r="G15" i="52"/>
  <c r="F15" i="52"/>
  <c r="G14" i="52"/>
  <c r="F14" i="52"/>
  <c r="G13" i="52"/>
  <c r="F13" i="52"/>
  <c r="G12" i="52"/>
  <c r="F12" i="52"/>
  <c r="G11" i="52"/>
  <c r="F11" i="52"/>
  <c r="G10" i="52"/>
  <c r="F10" i="52"/>
  <c r="O8" i="52"/>
  <c r="N8" i="52"/>
  <c r="M8" i="52"/>
  <c r="L8" i="52"/>
  <c r="K8" i="52"/>
  <c r="J8" i="52"/>
  <c r="I8" i="52"/>
  <c r="H8" i="52"/>
  <c r="O7" i="52"/>
  <c r="N7" i="52"/>
  <c r="M7" i="52"/>
  <c r="L7" i="52"/>
  <c r="K7" i="52"/>
  <c r="J7" i="52"/>
  <c r="I7" i="52"/>
  <c r="H7" i="52"/>
  <c r="O6" i="52"/>
  <c r="N6" i="52"/>
  <c r="M6" i="52"/>
  <c r="L6" i="52"/>
  <c r="K6" i="52"/>
  <c r="J6" i="52"/>
  <c r="I6" i="52"/>
  <c r="H6" i="52"/>
  <c r="G6" i="52"/>
  <c r="F6" i="52"/>
  <c r="E6" i="52"/>
  <c r="D6" i="52"/>
  <c r="D3" i="52"/>
  <c r="B2" i="52"/>
  <c r="D41" i="51"/>
  <c r="G39" i="51"/>
  <c r="F39" i="51"/>
  <c r="G38" i="51"/>
  <c r="F38" i="51"/>
  <c r="G37" i="51"/>
  <c r="F37" i="51"/>
  <c r="G36" i="51"/>
  <c r="F36" i="51"/>
  <c r="G35" i="51"/>
  <c r="F35" i="51"/>
  <c r="G34" i="51"/>
  <c r="F34" i="51"/>
  <c r="G33" i="51"/>
  <c r="F33" i="51"/>
  <c r="G32" i="51"/>
  <c r="F32" i="51"/>
  <c r="G31" i="51"/>
  <c r="F31" i="51"/>
  <c r="G30" i="51"/>
  <c r="F30" i="51"/>
  <c r="G29" i="51"/>
  <c r="F29" i="51"/>
  <c r="G28" i="51"/>
  <c r="F28" i="51"/>
  <c r="G27" i="51"/>
  <c r="F27" i="51"/>
  <c r="G26" i="51"/>
  <c r="F26" i="51"/>
  <c r="G25" i="51"/>
  <c r="F25" i="51"/>
  <c r="G24" i="51"/>
  <c r="F24" i="51"/>
  <c r="G23" i="51"/>
  <c r="F23" i="51"/>
  <c r="G22" i="51"/>
  <c r="F22" i="51"/>
  <c r="G21" i="51"/>
  <c r="F21" i="51"/>
  <c r="G20" i="51"/>
  <c r="F20" i="51"/>
  <c r="G19" i="51"/>
  <c r="F19" i="51"/>
  <c r="G18" i="51"/>
  <c r="F18" i="51"/>
  <c r="G17" i="51"/>
  <c r="F17" i="51"/>
  <c r="G16" i="51"/>
  <c r="F16" i="51"/>
  <c r="G15" i="51"/>
  <c r="F15" i="51"/>
  <c r="G14" i="51"/>
  <c r="F14" i="51"/>
  <c r="G13" i="51"/>
  <c r="F13" i="51"/>
  <c r="G12" i="51"/>
  <c r="F12" i="51"/>
  <c r="G11" i="51"/>
  <c r="F11" i="51"/>
  <c r="G10" i="51"/>
  <c r="F10" i="51"/>
  <c r="O8" i="51"/>
  <c r="N8" i="51"/>
  <c r="M8" i="51"/>
  <c r="L8" i="51"/>
  <c r="K8" i="51"/>
  <c r="J8" i="51"/>
  <c r="I8" i="51"/>
  <c r="H8" i="51"/>
  <c r="O7" i="51"/>
  <c r="N7" i="51"/>
  <c r="M7" i="51"/>
  <c r="L7" i="51"/>
  <c r="K7" i="51"/>
  <c r="J7" i="51"/>
  <c r="I7" i="51"/>
  <c r="H7" i="51"/>
  <c r="O6" i="51"/>
  <c r="N6" i="51"/>
  <c r="M6" i="51"/>
  <c r="L6" i="51"/>
  <c r="K6" i="51"/>
  <c r="J6" i="51"/>
  <c r="I6" i="51"/>
  <c r="H6" i="51"/>
  <c r="G6" i="51"/>
  <c r="F6" i="51"/>
  <c r="E6" i="51"/>
  <c r="D6" i="51"/>
  <c r="D3" i="51"/>
  <c r="B2" i="51"/>
  <c r="E41" i="50"/>
  <c r="I39" i="50"/>
  <c r="H39" i="50"/>
  <c r="I38" i="50"/>
  <c r="H38" i="50"/>
  <c r="I37" i="50"/>
  <c r="H37" i="50"/>
  <c r="I36" i="50"/>
  <c r="H36" i="50"/>
  <c r="I35" i="50"/>
  <c r="H35" i="50"/>
  <c r="I34" i="50"/>
  <c r="H34" i="50"/>
  <c r="I33" i="50"/>
  <c r="H33" i="50"/>
  <c r="I32" i="50"/>
  <c r="H32" i="50"/>
  <c r="I31" i="50"/>
  <c r="H31" i="50"/>
  <c r="I30" i="50"/>
  <c r="H30" i="50"/>
  <c r="I29" i="50"/>
  <c r="H29" i="50"/>
  <c r="I28" i="50"/>
  <c r="H28" i="50"/>
  <c r="I27" i="50"/>
  <c r="H27" i="50"/>
  <c r="I26" i="50"/>
  <c r="H26" i="50"/>
  <c r="I25" i="50"/>
  <c r="H25" i="50"/>
  <c r="I24" i="50"/>
  <c r="H24" i="50"/>
  <c r="I23" i="50"/>
  <c r="H23" i="50"/>
  <c r="I22" i="50"/>
  <c r="H22" i="50"/>
  <c r="I21" i="50"/>
  <c r="H21" i="50"/>
  <c r="I20" i="50"/>
  <c r="H20" i="50"/>
  <c r="I19" i="50"/>
  <c r="H19" i="50"/>
  <c r="I18" i="50"/>
  <c r="H18" i="50"/>
  <c r="I17" i="50"/>
  <c r="H17" i="50"/>
  <c r="I16" i="50"/>
  <c r="H16" i="50"/>
  <c r="I15" i="50"/>
  <c r="H15" i="50"/>
  <c r="I14" i="50"/>
  <c r="H14" i="50"/>
  <c r="I13" i="50"/>
  <c r="H13" i="50"/>
  <c r="I12" i="50"/>
  <c r="H12" i="50"/>
  <c r="I11" i="50"/>
  <c r="H11" i="50"/>
  <c r="I10" i="50"/>
  <c r="H10" i="50"/>
  <c r="I6" i="50"/>
  <c r="H6" i="50"/>
  <c r="D3" i="50"/>
  <c r="B2" i="50"/>
  <c r="E41" i="49"/>
  <c r="I39" i="49"/>
  <c r="H39" i="49"/>
  <c r="I38" i="49"/>
  <c r="H38" i="49"/>
  <c r="I37" i="49"/>
  <c r="H37" i="49"/>
  <c r="I36" i="49"/>
  <c r="H36" i="49"/>
  <c r="I35" i="49"/>
  <c r="H35" i="49"/>
  <c r="I34" i="49"/>
  <c r="H34" i="49"/>
  <c r="I33" i="49"/>
  <c r="H33" i="49"/>
  <c r="I32" i="49"/>
  <c r="H32" i="49"/>
  <c r="I31" i="49"/>
  <c r="H31" i="49"/>
  <c r="I30" i="49"/>
  <c r="H30" i="49"/>
  <c r="I29" i="49"/>
  <c r="H29" i="49"/>
  <c r="I28" i="49"/>
  <c r="H28" i="49"/>
  <c r="I27" i="49"/>
  <c r="H27" i="49"/>
  <c r="I26" i="49"/>
  <c r="H26" i="49"/>
  <c r="I25" i="49"/>
  <c r="H25" i="49"/>
  <c r="I24" i="49"/>
  <c r="H24" i="49"/>
  <c r="I23" i="49"/>
  <c r="H23" i="49"/>
  <c r="I22" i="49"/>
  <c r="H22" i="49"/>
  <c r="I21" i="49"/>
  <c r="H21" i="49"/>
  <c r="I20" i="49"/>
  <c r="H20" i="49"/>
  <c r="I19" i="49"/>
  <c r="H19" i="49"/>
  <c r="I18" i="49"/>
  <c r="H18" i="49"/>
  <c r="I17" i="49"/>
  <c r="H17" i="49"/>
  <c r="I16" i="49"/>
  <c r="H16" i="49"/>
  <c r="I15" i="49"/>
  <c r="H15" i="49"/>
  <c r="I14" i="49"/>
  <c r="H14" i="49"/>
  <c r="I13" i="49"/>
  <c r="H13" i="49"/>
  <c r="I12" i="49"/>
  <c r="H12" i="49"/>
  <c r="I11" i="49"/>
  <c r="H11" i="49"/>
  <c r="I10" i="49"/>
  <c r="H10" i="49"/>
  <c r="I6" i="49"/>
  <c r="H6" i="49"/>
  <c r="D3" i="49"/>
  <c r="B2" i="49"/>
  <c r="E41" i="48"/>
  <c r="I39" i="48"/>
  <c r="H39" i="48"/>
  <c r="I38" i="48"/>
  <c r="H38" i="48"/>
  <c r="I37" i="48"/>
  <c r="H37" i="48"/>
  <c r="I36" i="48"/>
  <c r="H36" i="48"/>
  <c r="I35" i="48"/>
  <c r="H35" i="48"/>
  <c r="I34" i="48"/>
  <c r="H34" i="48"/>
  <c r="I33" i="48"/>
  <c r="H33" i="48"/>
  <c r="I32" i="48"/>
  <c r="H32" i="48"/>
  <c r="I31" i="48"/>
  <c r="H31" i="48"/>
  <c r="I30" i="48"/>
  <c r="H30" i="48"/>
  <c r="I29" i="48"/>
  <c r="H29" i="48"/>
  <c r="I28" i="48"/>
  <c r="H28" i="48"/>
  <c r="I27" i="48"/>
  <c r="H27" i="48"/>
  <c r="I26" i="48"/>
  <c r="H26" i="48"/>
  <c r="I25" i="48"/>
  <c r="H25" i="48"/>
  <c r="I24" i="48"/>
  <c r="H24" i="48"/>
  <c r="I23" i="48"/>
  <c r="H23" i="48"/>
  <c r="I22" i="48"/>
  <c r="H22" i="48"/>
  <c r="I21" i="48"/>
  <c r="H21" i="48"/>
  <c r="I20" i="48"/>
  <c r="H20" i="48"/>
  <c r="I19" i="48"/>
  <c r="H19" i="48"/>
  <c r="I18" i="48"/>
  <c r="H18" i="48"/>
  <c r="I17" i="48"/>
  <c r="H17" i="48"/>
  <c r="I16" i="48"/>
  <c r="H16" i="48"/>
  <c r="I15" i="48"/>
  <c r="H15" i="48"/>
  <c r="I14" i="48"/>
  <c r="H14" i="48"/>
  <c r="I13" i="48"/>
  <c r="H13" i="48"/>
  <c r="I12" i="48"/>
  <c r="H12" i="48"/>
  <c r="I11" i="48"/>
  <c r="H11" i="48"/>
  <c r="I10" i="48"/>
  <c r="H10" i="48"/>
  <c r="I6" i="48"/>
  <c r="H6" i="48"/>
  <c r="D3" i="48"/>
  <c r="B2" i="48"/>
  <c r="D41" i="47"/>
  <c r="G39" i="47"/>
  <c r="F39" i="47"/>
  <c r="G38" i="47"/>
  <c r="F38" i="47"/>
  <c r="G37" i="47"/>
  <c r="F37" i="47"/>
  <c r="G36" i="47"/>
  <c r="F36" i="47"/>
  <c r="G35" i="47"/>
  <c r="F35" i="47"/>
  <c r="G34" i="47"/>
  <c r="F34" i="47"/>
  <c r="G33" i="47"/>
  <c r="F33" i="47"/>
  <c r="G32" i="47"/>
  <c r="F32" i="47"/>
  <c r="G31" i="47"/>
  <c r="F31" i="47"/>
  <c r="G30" i="47"/>
  <c r="F30" i="47"/>
  <c r="G29" i="47"/>
  <c r="F29" i="47"/>
  <c r="G28" i="47"/>
  <c r="F28" i="47"/>
  <c r="G27" i="47"/>
  <c r="F27" i="47"/>
  <c r="G26" i="47"/>
  <c r="F26" i="47"/>
  <c r="G25" i="47"/>
  <c r="F25" i="47"/>
  <c r="G24" i="47"/>
  <c r="F24" i="47"/>
  <c r="G23" i="47"/>
  <c r="F23" i="47"/>
  <c r="G22" i="47"/>
  <c r="F22" i="47"/>
  <c r="G21" i="47"/>
  <c r="F21" i="47"/>
  <c r="G20" i="47"/>
  <c r="F20" i="47"/>
  <c r="G19" i="47"/>
  <c r="F19" i="47"/>
  <c r="G18" i="47"/>
  <c r="F18" i="47"/>
  <c r="G17" i="47"/>
  <c r="F17" i="47"/>
  <c r="G16" i="47"/>
  <c r="F16" i="47"/>
  <c r="G15" i="47"/>
  <c r="F15" i="47"/>
  <c r="G14" i="47"/>
  <c r="F14" i="47"/>
  <c r="G13" i="47"/>
  <c r="F13" i="47"/>
  <c r="G12" i="47"/>
  <c r="F12" i="47"/>
  <c r="G11" i="47"/>
  <c r="F11" i="47"/>
  <c r="G10" i="47"/>
  <c r="F10" i="47"/>
  <c r="O8" i="47"/>
  <c r="N8" i="47"/>
  <c r="M8" i="47"/>
  <c r="L8" i="47"/>
  <c r="K8" i="47"/>
  <c r="J8" i="47"/>
  <c r="I8" i="47"/>
  <c r="H8" i="47"/>
  <c r="O7" i="47"/>
  <c r="N7" i="47"/>
  <c r="M7" i="47"/>
  <c r="L7" i="47"/>
  <c r="K7" i="47"/>
  <c r="J7" i="47"/>
  <c r="I7" i="47"/>
  <c r="H7" i="47"/>
  <c r="O6" i="47"/>
  <c r="N6" i="47"/>
  <c r="M6" i="47"/>
  <c r="L6" i="47"/>
  <c r="K6" i="47"/>
  <c r="J6" i="47"/>
  <c r="I6" i="47"/>
  <c r="H6" i="47"/>
  <c r="G6" i="47"/>
  <c r="F6" i="47"/>
  <c r="E6" i="47"/>
  <c r="D6" i="47"/>
  <c r="D3" i="47"/>
  <c r="B2" i="47"/>
  <c r="D41" i="46"/>
  <c r="G39" i="46"/>
  <c r="F39" i="46"/>
  <c r="G38" i="46"/>
  <c r="F38" i="46"/>
  <c r="G37" i="46"/>
  <c r="F37" i="46"/>
  <c r="G36" i="46"/>
  <c r="F36" i="46"/>
  <c r="G35" i="46"/>
  <c r="F35" i="46"/>
  <c r="G34" i="46"/>
  <c r="F34" i="46"/>
  <c r="G33" i="46"/>
  <c r="F33" i="46"/>
  <c r="G32" i="46"/>
  <c r="F32" i="46"/>
  <c r="G31" i="46"/>
  <c r="F31" i="46"/>
  <c r="G30" i="46"/>
  <c r="F30" i="46"/>
  <c r="G29" i="46"/>
  <c r="F29" i="46"/>
  <c r="G28" i="46"/>
  <c r="F28" i="46"/>
  <c r="G27" i="46"/>
  <c r="F27" i="46"/>
  <c r="G26" i="46"/>
  <c r="F26" i="46"/>
  <c r="G25" i="46"/>
  <c r="F25" i="46"/>
  <c r="G24" i="46"/>
  <c r="F24" i="46"/>
  <c r="G23" i="46"/>
  <c r="F23" i="46"/>
  <c r="G22" i="46"/>
  <c r="F22" i="46"/>
  <c r="G21" i="46"/>
  <c r="F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G14" i="46"/>
  <c r="F14" i="46"/>
  <c r="G13" i="46"/>
  <c r="F13" i="46"/>
  <c r="G12" i="46"/>
  <c r="F12" i="46"/>
  <c r="G11" i="46"/>
  <c r="F11" i="46"/>
  <c r="G10" i="46"/>
  <c r="F10" i="46"/>
  <c r="O8" i="46"/>
  <c r="N8" i="46"/>
  <c r="M8" i="46"/>
  <c r="L8" i="46"/>
  <c r="K8" i="46"/>
  <c r="J8" i="46"/>
  <c r="I8" i="46"/>
  <c r="H8" i="46"/>
  <c r="O7" i="46"/>
  <c r="N7" i="46"/>
  <c r="M7" i="46"/>
  <c r="L7" i="46"/>
  <c r="K7" i="46"/>
  <c r="J7" i="46"/>
  <c r="I7" i="46"/>
  <c r="H7" i="46"/>
  <c r="O6" i="46"/>
  <c r="N6" i="46"/>
  <c r="M6" i="46"/>
  <c r="L6" i="46"/>
  <c r="K6" i="46"/>
  <c r="J6" i="46"/>
  <c r="I6" i="46"/>
  <c r="H6" i="46"/>
  <c r="G6" i="46"/>
  <c r="F6" i="46"/>
  <c r="E6" i="46"/>
  <c r="D6" i="46"/>
  <c r="D3" i="46"/>
  <c r="B2" i="46"/>
  <c r="E71" i="45"/>
  <c r="K69" i="45"/>
  <c r="J69" i="45"/>
  <c r="K68" i="45"/>
  <c r="J68" i="45"/>
  <c r="K67" i="45"/>
  <c r="J67" i="45"/>
  <c r="K66" i="45"/>
  <c r="J66" i="45"/>
  <c r="K65" i="45"/>
  <c r="J65" i="45"/>
  <c r="K64" i="45"/>
  <c r="J64" i="45"/>
  <c r="K63" i="45"/>
  <c r="J63" i="45"/>
  <c r="K62" i="45"/>
  <c r="J62" i="45"/>
  <c r="K61" i="45"/>
  <c r="J61" i="45"/>
  <c r="K60" i="45"/>
  <c r="J60" i="45"/>
  <c r="K59" i="45"/>
  <c r="J59" i="45"/>
  <c r="K58" i="45"/>
  <c r="J58" i="45"/>
  <c r="K57" i="45"/>
  <c r="J57" i="45"/>
  <c r="K56" i="45"/>
  <c r="J56" i="45"/>
  <c r="K55" i="45"/>
  <c r="J55" i="45"/>
  <c r="K54" i="45"/>
  <c r="J54" i="45"/>
  <c r="K53" i="45"/>
  <c r="J53" i="45"/>
  <c r="K52" i="45"/>
  <c r="J52" i="45"/>
  <c r="K51" i="45"/>
  <c r="J51" i="45"/>
  <c r="K50" i="45"/>
  <c r="J50" i="45"/>
  <c r="K49" i="45"/>
  <c r="J49" i="45"/>
  <c r="K48" i="45"/>
  <c r="J48" i="45"/>
  <c r="K47" i="45"/>
  <c r="J47" i="45"/>
  <c r="K46" i="45"/>
  <c r="J46" i="45"/>
  <c r="K45" i="45"/>
  <c r="J45" i="45"/>
  <c r="K44" i="45"/>
  <c r="J44" i="45"/>
  <c r="K43" i="45"/>
  <c r="J43" i="45"/>
  <c r="K42" i="45"/>
  <c r="J42" i="45"/>
  <c r="K41" i="45"/>
  <c r="J41" i="45"/>
  <c r="K40" i="45"/>
  <c r="J40" i="45"/>
  <c r="K39" i="45"/>
  <c r="J39" i="45"/>
  <c r="K38" i="45"/>
  <c r="J38" i="45"/>
  <c r="K37" i="45"/>
  <c r="J37" i="45"/>
  <c r="K36" i="45"/>
  <c r="J36" i="45"/>
  <c r="K35" i="45"/>
  <c r="J35" i="45"/>
  <c r="K34" i="45"/>
  <c r="J34" i="45"/>
  <c r="K33" i="45"/>
  <c r="J33" i="45"/>
  <c r="K32" i="45"/>
  <c r="J32" i="45"/>
  <c r="K31" i="45"/>
  <c r="J31" i="45"/>
  <c r="K30" i="45"/>
  <c r="J30" i="45"/>
  <c r="K29" i="45"/>
  <c r="J29" i="45"/>
  <c r="K28" i="45"/>
  <c r="J28" i="45"/>
  <c r="K27" i="45"/>
  <c r="J27" i="45"/>
  <c r="K26" i="45"/>
  <c r="J26" i="45"/>
  <c r="K25" i="45"/>
  <c r="J25" i="45"/>
  <c r="K24" i="45"/>
  <c r="J24" i="45"/>
  <c r="K23" i="45"/>
  <c r="J23" i="45"/>
  <c r="K22" i="45"/>
  <c r="J22" i="45"/>
  <c r="K21" i="45"/>
  <c r="J21" i="45"/>
  <c r="K20" i="45"/>
  <c r="J20" i="45"/>
  <c r="K19" i="45"/>
  <c r="J19" i="45"/>
  <c r="K18" i="45"/>
  <c r="J18" i="45"/>
  <c r="K17" i="45"/>
  <c r="J17" i="45"/>
  <c r="K16" i="45"/>
  <c r="J16" i="45"/>
  <c r="K15" i="45"/>
  <c r="J15" i="45"/>
  <c r="K14" i="45"/>
  <c r="J14" i="45"/>
  <c r="K13" i="45"/>
  <c r="J13" i="45"/>
  <c r="K12" i="45"/>
  <c r="J12" i="45"/>
  <c r="K11" i="45"/>
  <c r="J11" i="45"/>
  <c r="K10" i="45"/>
  <c r="J10" i="45"/>
  <c r="G6" i="45"/>
  <c r="F6" i="45"/>
  <c r="E6" i="45"/>
  <c r="D6" i="45"/>
  <c r="D3" i="45"/>
  <c r="E71" i="44"/>
  <c r="K69" i="44"/>
  <c r="J69" i="44"/>
  <c r="K68" i="44"/>
  <c r="J68" i="44"/>
  <c r="K67" i="44"/>
  <c r="J67" i="44"/>
  <c r="K66" i="44"/>
  <c r="J66" i="44"/>
  <c r="K65" i="44"/>
  <c r="J65" i="44"/>
  <c r="K64" i="44"/>
  <c r="J64" i="44"/>
  <c r="K63" i="44"/>
  <c r="J63" i="44"/>
  <c r="K62" i="44"/>
  <c r="J62" i="44"/>
  <c r="K61" i="44"/>
  <c r="J61" i="44"/>
  <c r="K60" i="44"/>
  <c r="J60" i="44"/>
  <c r="K59" i="44"/>
  <c r="J59" i="44"/>
  <c r="K58" i="44"/>
  <c r="J58" i="44"/>
  <c r="K57" i="44"/>
  <c r="J57" i="44"/>
  <c r="K56" i="44"/>
  <c r="J56" i="44"/>
  <c r="K55" i="44"/>
  <c r="J55" i="44"/>
  <c r="K54" i="44"/>
  <c r="J54" i="44"/>
  <c r="K53" i="44"/>
  <c r="J53" i="44"/>
  <c r="K52" i="44"/>
  <c r="J52" i="44"/>
  <c r="K51" i="44"/>
  <c r="J51" i="44"/>
  <c r="K50" i="44"/>
  <c r="J50" i="44"/>
  <c r="K49" i="44"/>
  <c r="J49" i="44"/>
  <c r="K48" i="44"/>
  <c r="J48" i="44"/>
  <c r="K47" i="44"/>
  <c r="J47" i="44"/>
  <c r="K46" i="44"/>
  <c r="J46" i="44"/>
  <c r="K45" i="44"/>
  <c r="J45" i="44"/>
  <c r="K44" i="44"/>
  <c r="J44" i="44"/>
  <c r="K43" i="44"/>
  <c r="J43" i="44"/>
  <c r="K42" i="44"/>
  <c r="J42" i="44"/>
  <c r="K41" i="44"/>
  <c r="J41" i="44"/>
  <c r="K40" i="44"/>
  <c r="J40" i="44"/>
  <c r="K39" i="44"/>
  <c r="J39" i="44"/>
  <c r="K38" i="44"/>
  <c r="J38" i="44"/>
  <c r="K37" i="44"/>
  <c r="J37" i="44"/>
  <c r="K36" i="44"/>
  <c r="J36" i="44"/>
  <c r="K35" i="44"/>
  <c r="J35" i="44"/>
  <c r="K34" i="44"/>
  <c r="J34" i="44"/>
  <c r="K33" i="44"/>
  <c r="J33" i="44"/>
  <c r="K32" i="44"/>
  <c r="J32" i="44"/>
  <c r="K31" i="44"/>
  <c r="J31" i="44"/>
  <c r="K30" i="44"/>
  <c r="J30" i="44"/>
  <c r="K29" i="44"/>
  <c r="J29" i="44"/>
  <c r="K28" i="44"/>
  <c r="J28" i="44"/>
  <c r="K27" i="44"/>
  <c r="J27" i="44"/>
  <c r="K26" i="44"/>
  <c r="J26" i="44"/>
  <c r="K25" i="44"/>
  <c r="J25" i="44"/>
  <c r="K24" i="44"/>
  <c r="J24" i="44"/>
  <c r="K23" i="44"/>
  <c r="J23" i="44"/>
  <c r="K22" i="44"/>
  <c r="J22" i="44"/>
  <c r="K21" i="44"/>
  <c r="J21" i="44"/>
  <c r="K20" i="44"/>
  <c r="J20" i="44"/>
  <c r="K19" i="44"/>
  <c r="J19" i="44"/>
  <c r="K18" i="44"/>
  <c r="J18" i="44"/>
  <c r="K17" i="44"/>
  <c r="J17" i="44"/>
  <c r="K16" i="44"/>
  <c r="J16" i="44"/>
  <c r="K15" i="44"/>
  <c r="J15" i="44"/>
  <c r="K14" i="44"/>
  <c r="J14" i="44"/>
  <c r="K13" i="44"/>
  <c r="J13" i="44"/>
  <c r="K12" i="44"/>
  <c r="J12" i="44"/>
  <c r="K11" i="44"/>
  <c r="J11" i="44"/>
  <c r="K10" i="44"/>
  <c r="J10" i="44"/>
  <c r="G6" i="44"/>
  <c r="F6" i="44"/>
  <c r="E6" i="44"/>
  <c r="D6" i="44"/>
  <c r="D3" i="44"/>
  <c r="E71" i="43"/>
  <c r="K69" i="43"/>
  <c r="J69" i="43"/>
  <c r="K68" i="43"/>
  <c r="J68" i="43"/>
  <c r="K67" i="43"/>
  <c r="J67" i="43"/>
  <c r="K66" i="43"/>
  <c r="J66" i="43"/>
  <c r="K65" i="43"/>
  <c r="J65" i="43"/>
  <c r="K64" i="43"/>
  <c r="J64" i="43"/>
  <c r="K63" i="43"/>
  <c r="J63" i="43"/>
  <c r="K62" i="43"/>
  <c r="J62" i="43"/>
  <c r="K61" i="43"/>
  <c r="J61" i="43"/>
  <c r="K60" i="43"/>
  <c r="J60" i="43"/>
  <c r="K59" i="43"/>
  <c r="J59" i="43"/>
  <c r="K58" i="43"/>
  <c r="J58" i="43"/>
  <c r="K57" i="43"/>
  <c r="J57" i="43"/>
  <c r="K56" i="43"/>
  <c r="J56" i="43"/>
  <c r="K55" i="43"/>
  <c r="J55" i="43"/>
  <c r="K54" i="43"/>
  <c r="J54" i="43"/>
  <c r="K53" i="43"/>
  <c r="J53" i="43"/>
  <c r="K52" i="43"/>
  <c r="J52" i="43"/>
  <c r="K51" i="43"/>
  <c r="J51" i="43"/>
  <c r="K50" i="43"/>
  <c r="J50" i="43"/>
  <c r="K49" i="43"/>
  <c r="J49" i="43"/>
  <c r="K48" i="43"/>
  <c r="J48" i="43"/>
  <c r="K47" i="43"/>
  <c r="J47" i="43"/>
  <c r="K46" i="43"/>
  <c r="J46" i="43"/>
  <c r="K45" i="43"/>
  <c r="J45" i="43"/>
  <c r="K44" i="43"/>
  <c r="J44" i="43"/>
  <c r="K43" i="43"/>
  <c r="J43" i="43"/>
  <c r="K42" i="43"/>
  <c r="J42" i="43"/>
  <c r="K41" i="43"/>
  <c r="J41" i="43"/>
  <c r="K40" i="43"/>
  <c r="J40" i="43"/>
  <c r="K39" i="43"/>
  <c r="J39" i="43"/>
  <c r="K38" i="43"/>
  <c r="J38" i="43"/>
  <c r="K37" i="43"/>
  <c r="J37" i="43"/>
  <c r="K36" i="43"/>
  <c r="J36" i="43"/>
  <c r="K35" i="43"/>
  <c r="J35" i="43"/>
  <c r="K34" i="43"/>
  <c r="J34" i="43"/>
  <c r="K33" i="43"/>
  <c r="J33" i="43"/>
  <c r="K32" i="43"/>
  <c r="J32" i="43"/>
  <c r="K31" i="43"/>
  <c r="J31" i="43"/>
  <c r="K30" i="43"/>
  <c r="J30" i="43"/>
  <c r="K29" i="43"/>
  <c r="J29" i="43"/>
  <c r="K28" i="43"/>
  <c r="J28" i="43"/>
  <c r="K27" i="43"/>
  <c r="J27" i="43"/>
  <c r="K26" i="43"/>
  <c r="J26" i="43"/>
  <c r="K25" i="43"/>
  <c r="J25" i="43"/>
  <c r="K24" i="43"/>
  <c r="J24" i="43"/>
  <c r="K23" i="43"/>
  <c r="J23" i="43"/>
  <c r="K22" i="43"/>
  <c r="J22" i="43"/>
  <c r="K21" i="43"/>
  <c r="J21" i="43"/>
  <c r="K20" i="43"/>
  <c r="J20" i="43"/>
  <c r="K19" i="43"/>
  <c r="J19" i="43"/>
  <c r="K18" i="43"/>
  <c r="J18" i="43"/>
  <c r="K17" i="43"/>
  <c r="J17" i="43"/>
  <c r="K16" i="43"/>
  <c r="J16" i="43"/>
  <c r="K15" i="43"/>
  <c r="J15" i="43"/>
  <c r="K14" i="43"/>
  <c r="J14" i="43"/>
  <c r="K13" i="43"/>
  <c r="J13" i="43"/>
  <c r="K12" i="43"/>
  <c r="J12" i="43"/>
  <c r="K11" i="43"/>
  <c r="J11" i="43"/>
  <c r="K10" i="43"/>
  <c r="J10" i="43"/>
  <c r="G6" i="43"/>
  <c r="F6" i="43"/>
  <c r="E6" i="43"/>
  <c r="D6" i="43"/>
  <c r="D3" i="43"/>
  <c r="D71" i="42"/>
  <c r="H69" i="42"/>
  <c r="G69" i="42"/>
  <c r="H68" i="42"/>
  <c r="G68" i="42"/>
  <c r="H67" i="42"/>
  <c r="G67" i="42"/>
  <c r="H66" i="42"/>
  <c r="G66" i="42"/>
  <c r="H65" i="42"/>
  <c r="G65" i="42"/>
  <c r="H64" i="42"/>
  <c r="G64" i="42"/>
  <c r="H63" i="42"/>
  <c r="G63" i="42"/>
  <c r="H62" i="42"/>
  <c r="G62" i="42"/>
  <c r="H61" i="42"/>
  <c r="G61" i="42"/>
  <c r="H60" i="42"/>
  <c r="G60" i="42"/>
  <c r="H59" i="42"/>
  <c r="G59" i="42"/>
  <c r="H58" i="42"/>
  <c r="G58" i="42"/>
  <c r="H57" i="42"/>
  <c r="G57" i="42"/>
  <c r="H56" i="42"/>
  <c r="G56" i="42"/>
  <c r="H55" i="42"/>
  <c r="G55" i="42"/>
  <c r="H54" i="42"/>
  <c r="G54" i="42"/>
  <c r="H53" i="42"/>
  <c r="G53" i="42"/>
  <c r="H52" i="42"/>
  <c r="G52" i="42"/>
  <c r="H51" i="42"/>
  <c r="G51" i="42"/>
  <c r="H50" i="42"/>
  <c r="G50" i="42"/>
  <c r="H49" i="42"/>
  <c r="G49" i="42"/>
  <c r="H48" i="42"/>
  <c r="G48" i="42"/>
  <c r="H47" i="42"/>
  <c r="G47" i="42"/>
  <c r="H46" i="42"/>
  <c r="G46" i="42"/>
  <c r="H45" i="42"/>
  <c r="G45" i="42"/>
  <c r="H44" i="42"/>
  <c r="G44" i="42"/>
  <c r="H43" i="42"/>
  <c r="G43" i="42"/>
  <c r="H42" i="42"/>
  <c r="G42" i="42"/>
  <c r="H41" i="42"/>
  <c r="G41" i="42"/>
  <c r="H40" i="42"/>
  <c r="G40" i="42"/>
  <c r="H39" i="42"/>
  <c r="G39" i="42"/>
  <c r="H38" i="42"/>
  <c r="G38" i="42"/>
  <c r="H37" i="42"/>
  <c r="G37" i="42"/>
  <c r="H36" i="42"/>
  <c r="G36" i="42"/>
  <c r="H35" i="42"/>
  <c r="G35" i="42"/>
  <c r="H34" i="42"/>
  <c r="G34" i="42"/>
  <c r="H33" i="42"/>
  <c r="G33" i="42"/>
  <c r="H32" i="42"/>
  <c r="G32" i="42"/>
  <c r="H31" i="42"/>
  <c r="G31" i="42"/>
  <c r="H30" i="42"/>
  <c r="G30" i="42"/>
  <c r="H29" i="42"/>
  <c r="G29" i="42"/>
  <c r="H28" i="42"/>
  <c r="G28" i="42"/>
  <c r="H27" i="42"/>
  <c r="G27" i="42"/>
  <c r="H26" i="42"/>
  <c r="G26" i="42"/>
  <c r="H25" i="42"/>
  <c r="G25" i="42"/>
  <c r="H24" i="42"/>
  <c r="G24" i="42"/>
  <c r="H23" i="42"/>
  <c r="G23" i="42"/>
  <c r="H22" i="42"/>
  <c r="G22" i="42"/>
  <c r="H21" i="42"/>
  <c r="G21" i="42"/>
  <c r="H20" i="42"/>
  <c r="G20" i="42"/>
  <c r="H19" i="42"/>
  <c r="G19" i="42"/>
  <c r="H18" i="42"/>
  <c r="G18" i="42"/>
  <c r="H17" i="42"/>
  <c r="G17" i="42"/>
  <c r="H16" i="42"/>
  <c r="G16" i="42"/>
  <c r="H15" i="42"/>
  <c r="G15" i="42"/>
  <c r="H14" i="42"/>
  <c r="G14" i="42"/>
  <c r="H13" i="42"/>
  <c r="G13" i="42"/>
  <c r="H12" i="42"/>
  <c r="G12" i="42"/>
  <c r="H11" i="42"/>
  <c r="G11" i="42"/>
  <c r="H10" i="42"/>
  <c r="G10" i="42"/>
  <c r="P8" i="42"/>
  <c r="O8" i="42"/>
  <c r="N8" i="42"/>
  <c r="M8" i="42"/>
  <c r="L8" i="42"/>
  <c r="K8" i="42"/>
  <c r="J8" i="42"/>
  <c r="I8" i="42"/>
  <c r="P7" i="42"/>
  <c r="O7" i="42"/>
  <c r="N7" i="42"/>
  <c r="M7" i="42"/>
  <c r="L7" i="42"/>
  <c r="K7" i="42"/>
  <c r="J7" i="42"/>
  <c r="I7" i="42"/>
  <c r="P6" i="42"/>
  <c r="O6" i="42"/>
  <c r="N6" i="42"/>
  <c r="M6" i="42"/>
  <c r="L6" i="42"/>
  <c r="K6" i="42"/>
  <c r="J6" i="42"/>
  <c r="I6" i="42"/>
  <c r="E6" i="42"/>
  <c r="D6" i="42"/>
  <c r="D3" i="42"/>
  <c r="D71" i="41"/>
  <c r="H69" i="41"/>
  <c r="G69" i="41"/>
  <c r="H68" i="41"/>
  <c r="G68" i="41"/>
  <c r="H67" i="41"/>
  <c r="G67" i="41"/>
  <c r="H66" i="41"/>
  <c r="G66" i="41"/>
  <c r="H65" i="41"/>
  <c r="G65" i="41"/>
  <c r="H64" i="41"/>
  <c r="G64" i="41"/>
  <c r="H63" i="41"/>
  <c r="G63" i="41"/>
  <c r="H62" i="41"/>
  <c r="G62" i="41"/>
  <c r="H61" i="41"/>
  <c r="G61" i="41"/>
  <c r="H60" i="41"/>
  <c r="G60" i="41"/>
  <c r="H59" i="41"/>
  <c r="G59" i="41"/>
  <c r="H58" i="41"/>
  <c r="G58" i="41"/>
  <c r="H57" i="41"/>
  <c r="G57" i="41"/>
  <c r="H56" i="41"/>
  <c r="G56" i="41"/>
  <c r="H55" i="41"/>
  <c r="G55" i="41"/>
  <c r="H54" i="41"/>
  <c r="G54" i="41"/>
  <c r="H53" i="41"/>
  <c r="G53" i="41"/>
  <c r="H52" i="41"/>
  <c r="G52" i="41"/>
  <c r="H51" i="41"/>
  <c r="G51" i="41"/>
  <c r="H50" i="41"/>
  <c r="G50" i="41"/>
  <c r="H49" i="41"/>
  <c r="G49" i="41"/>
  <c r="H48" i="41"/>
  <c r="G48" i="41"/>
  <c r="H47" i="41"/>
  <c r="G47" i="41"/>
  <c r="H46" i="41"/>
  <c r="G46" i="41"/>
  <c r="H45" i="41"/>
  <c r="G45" i="41"/>
  <c r="H44" i="41"/>
  <c r="G44" i="41"/>
  <c r="H43" i="41"/>
  <c r="G43" i="41"/>
  <c r="H42" i="41"/>
  <c r="G42" i="41"/>
  <c r="H41" i="41"/>
  <c r="G41" i="41"/>
  <c r="H40" i="41"/>
  <c r="G40" i="41"/>
  <c r="H39" i="41"/>
  <c r="G39" i="41"/>
  <c r="H38" i="41"/>
  <c r="G38" i="41"/>
  <c r="H37" i="41"/>
  <c r="G37" i="41"/>
  <c r="H36" i="41"/>
  <c r="G36" i="41"/>
  <c r="H35" i="41"/>
  <c r="G35" i="41"/>
  <c r="H34" i="41"/>
  <c r="G34" i="41"/>
  <c r="H33" i="41"/>
  <c r="G33" i="41"/>
  <c r="H32" i="41"/>
  <c r="G32" i="41"/>
  <c r="H31" i="41"/>
  <c r="G31" i="41"/>
  <c r="H30" i="41"/>
  <c r="G30" i="41"/>
  <c r="H29" i="41"/>
  <c r="G29" i="41"/>
  <c r="H28" i="41"/>
  <c r="G28" i="41"/>
  <c r="H27" i="41"/>
  <c r="G27" i="41"/>
  <c r="H26" i="41"/>
  <c r="G26" i="41"/>
  <c r="H25" i="41"/>
  <c r="G25" i="41"/>
  <c r="H24" i="41"/>
  <c r="G24" i="41"/>
  <c r="H23" i="41"/>
  <c r="G23" i="41"/>
  <c r="H22" i="41"/>
  <c r="G22" i="41"/>
  <c r="H21" i="41"/>
  <c r="G21" i="41"/>
  <c r="H20" i="41"/>
  <c r="G20" i="41"/>
  <c r="H19" i="41"/>
  <c r="G19" i="41"/>
  <c r="H18" i="41"/>
  <c r="G18" i="41"/>
  <c r="H17" i="41"/>
  <c r="G17" i="41"/>
  <c r="H16" i="41"/>
  <c r="G16" i="41"/>
  <c r="H15" i="41"/>
  <c r="G15" i="41"/>
  <c r="H14" i="41"/>
  <c r="G14" i="41"/>
  <c r="H13" i="41"/>
  <c r="G13" i="41"/>
  <c r="H12" i="41"/>
  <c r="G12" i="41"/>
  <c r="H11" i="41"/>
  <c r="G11" i="41"/>
  <c r="H10" i="41"/>
  <c r="G10" i="41"/>
  <c r="P8" i="41"/>
  <c r="O8" i="41"/>
  <c r="N8" i="41"/>
  <c r="M8" i="41"/>
  <c r="L8" i="41"/>
  <c r="K8" i="41"/>
  <c r="J8" i="41"/>
  <c r="I8" i="41"/>
  <c r="P7" i="41"/>
  <c r="O7" i="41"/>
  <c r="N7" i="41"/>
  <c r="M7" i="41"/>
  <c r="L7" i="41"/>
  <c r="K7" i="41"/>
  <c r="J7" i="41"/>
  <c r="I7" i="41"/>
  <c r="P6" i="41"/>
  <c r="O6" i="41"/>
  <c r="N6" i="41"/>
  <c r="M6" i="41"/>
  <c r="L6" i="41"/>
  <c r="K6" i="41"/>
  <c r="J6" i="41"/>
  <c r="I6" i="41"/>
  <c r="E6" i="41"/>
  <c r="D6" i="41"/>
  <c r="D3" i="41"/>
  <c r="E71" i="40"/>
  <c r="K69" i="40"/>
  <c r="J69" i="40"/>
  <c r="K68" i="40"/>
  <c r="J68" i="40"/>
  <c r="K67" i="40"/>
  <c r="J67" i="40"/>
  <c r="K66" i="40"/>
  <c r="J66" i="40"/>
  <c r="K65" i="40"/>
  <c r="J65" i="40"/>
  <c r="K64" i="40"/>
  <c r="J64" i="40"/>
  <c r="K63" i="40"/>
  <c r="J63" i="40"/>
  <c r="K62" i="40"/>
  <c r="J62" i="40"/>
  <c r="K61" i="40"/>
  <c r="J61" i="40"/>
  <c r="K60" i="40"/>
  <c r="J60" i="40"/>
  <c r="K59" i="40"/>
  <c r="J59" i="40"/>
  <c r="K58" i="40"/>
  <c r="J58" i="40"/>
  <c r="K57" i="40"/>
  <c r="J57" i="40"/>
  <c r="K56" i="40"/>
  <c r="J56" i="40"/>
  <c r="K55" i="40"/>
  <c r="J55" i="40"/>
  <c r="K54" i="40"/>
  <c r="J54" i="40"/>
  <c r="K53" i="40"/>
  <c r="J53" i="40"/>
  <c r="K52" i="40"/>
  <c r="J52" i="40"/>
  <c r="K51" i="40"/>
  <c r="J51" i="40"/>
  <c r="K50" i="40"/>
  <c r="J50" i="40"/>
  <c r="K49" i="40"/>
  <c r="J49" i="40"/>
  <c r="K48" i="40"/>
  <c r="J48" i="40"/>
  <c r="K47" i="40"/>
  <c r="J47" i="40"/>
  <c r="K46" i="40"/>
  <c r="J46" i="40"/>
  <c r="K45" i="40"/>
  <c r="J45" i="40"/>
  <c r="K44" i="40"/>
  <c r="J44" i="40"/>
  <c r="K43" i="40"/>
  <c r="J43" i="40"/>
  <c r="K42" i="40"/>
  <c r="J42" i="40"/>
  <c r="K41" i="40"/>
  <c r="J41" i="40"/>
  <c r="K40" i="40"/>
  <c r="J40" i="40"/>
  <c r="K39" i="40"/>
  <c r="J39" i="40"/>
  <c r="K38" i="40"/>
  <c r="J38" i="40"/>
  <c r="K37" i="40"/>
  <c r="J37" i="40"/>
  <c r="K36" i="40"/>
  <c r="J36" i="40"/>
  <c r="K35" i="40"/>
  <c r="J35" i="40"/>
  <c r="K34" i="40"/>
  <c r="J34" i="40"/>
  <c r="K33" i="40"/>
  <c r="J33" i="40"/>
  <c r="K32" i="40"/>
  <c r="J32" i="40"/>
  <c r="K31" i="40"/>
  <c r="J31" i="40"/>
  <c r="K30" i="40"/>
  <c r="J30" i="40"/>
  <c r="K29" i="40"/>
  <c r="J29" i="40"/>
  <c r="K28" i="40"/>
  <c r="J28" i="40"/>
  <c r="K27" i="40"/>
  <c r="J27" i="40"/>
  <c r="K26" i="40"/>
  <c r="J26" i="40"/>
  <c r="K25" i="40"/>
  <c r="J25" i="40"/>
  <c r="K24" i="40"/>
  <c r="J24" i="40"/>
  <c r="K23" i="40"/>
  <c r="J23" i="40"/>
  <c r="K22" i="40"/>
  <c r="J22" i="40"/>
  <c r="K21" i="40"/>
  <c r="J21" i="40"/>
  <c r="K20" i="40"/>
  <c r="J20" i="40"/>
  <c r="K19" i="40"/>
  <c r="J19" i="40"/>
  <c r="K18" i="40"/>
  <c r="J18" i="40"/>
  <c r="K17" i="40"/>
  <c r="J17" i="40"/>
  <c r="K16" i="40"/>
  <c r="J16" i="40"/>
  <c r="K15" i="40"/>
  <c r="J15" i="40"/>
  <c r="K14" i="40"/>
  <c r="J14" i="40"/>
  <c r="K13" i="40"/>
  <c r="J13" i="40"/>
  <c r="K12" i="40"/>
  <c r="J12" i="40"/>
  <c r="K11" i="40"/>
  <c r="J11" i="40"/>
  <c r="K10" i="40"/>
  <c r="J10" i="40"/>
  <c r="G6" i="40"/>
  <c r="F6" i="40"/>
  <c r="E6" i="40"/>
  <c r="D6" i="40"/>
  <c r="D3" i="40"/>
  <c r="E71" i="39"/>
  <c r="K69" i="39"/>
  <c r="J69" i="39"/>
  <c r="K68" i="39"/>
  <c r="J68" i="39"/>
  <c r="K67" i="39"/>
  <c r="J67" i="39"/>
  <c r="K66" i="39"/>
  <c r="J66" i="39"/>
  <c r="K65" i="39"/>
  <c r="J65" i="39"/>
  <c r="K64" i="39"/>
  <c r="J64" i="39"/>
  <c r="K63" i="39"/>
  <c r="J63" i="39"/>
  <c r="K62" i="39"/>
  <c r="J62" i="39"/>
  <c r="K61" i="39"/>
  <c r="J61" i="39"/>
  <c r="K60" i="39"/>
  <c r="J60" i="39"/>
  <c r="K59" i="39"/>
  <c r="J59" i="39"/>
  <c r="K58" i="39"/>
  <c r="J58" i="39"/>
  <c r="K57" i="39"/>
  <c r="J57" i="39"/>
  <c r="K56" i="39"/>
  <c r="J56" i="39"/>
  <c r="K55" i="39"/>
  <c r="J55" i="39"/>
  <c r="K54" i="39"/>
  <c r="J54" i="39"/>
  <c r="K53" i="39"/>
  <c r="J53" i="39"/>
  <c r="K52" i="39"/>
  <c r="J52" i="39"/>
  <c r="K51" i="39"/>
  <c r="J51" i="39"/>
  <c r="K50" i="39"/>
  <c r="J50" i="39"/>
  <c r="K49" i="39"/>
  <c r="J49" i="39"/>
  <c r="K48" i="39"/>
  <c r="J48" i="39"/>
  <c r="K47" i="39"/>
  <c r="J47" i="39"/>
  <c r="K46" i="39"/>
  <c r="J46" i="39"/>
  <c r="K45" i="39"/>
  <c r="J45" i="39"/>
  <c r="K44" i="39"/>
  <c r="J44" i="39"/>
  <c r="K43" i="39"/>
  <c r="J43" i="39"/>
  <c r="K42" i="39"/>
  <c r="J42" i="39"/>
  <c r="K41" i="39"/>
  <c r="J41" i="39"/>
  <c r="K40" i="39"/>
  <c r="J40" i="39"/>
  <c r="K39" i="39"/>
  <c r="J39" i="39"/>
  <c r="K38" i="39"/>
  <c r="J38" i="39"/>
  <c r="K37" i="39"/>
  <c r="J37" i="39"/>
  <c r="K36" i="39"/>
  <c r="J36" i="39"/>
  <c r="K35" i="39"/>
  <c r="J35" i="39"/>
  <c r="K34" i="39"/>
  <c r="J34" i="39"/>
  <c r="K33" i="39"/>
  <c r="J33" i="39"/>
  <c r="K32" i="39"/>
  <c r="J32" i="39"/>
  <c r="K31" i="39"/>
  <c r="J31" i="39"/>
  <c r="K30" i="39"/>
  <c r="J30" i="39"/>
  <c r="K29" i="39"/>
  <c r="J29" i="39"/>
  <c r="K28" i="39"/>
  <c r="J28" i="39"/>
  <c r="K27" i="39"/>
  <c r="J27" i="39"/>
  <c r="K26" i="39"/>
  <c r="J26" i="39"/>
  <c r="K25" i="39"/>
  <c r="J25" i="39"/>
  <c r="K24" i="39"/>
  <c r="J24" i="39"/>
  <c r="K23" i="39"/>
  <c r="J23" i="39"/>
  <c r="K22" i="39"/>
  <c r="J22" i="39"/>
  <c r="K21" i="39"/>
  <c r="J21" i="39"/>
  <c r="K20" i="39"/>
  <c r="J20" i="39"/>
  <c r="K19" i="39"/>
  <c r="J19" i="39"/>
  <c r="K18" i="39"/>
  <c r="J18" i="39"/>
  <c r="K17" i="39"/>
  <c r="J17" i="39"/>
  <c r="K16" i="39"/>
  <c r="J16" i="39"/>
  <c r="K15" i="39"/>
  <c r="J15" i="39"/>
  <c r="K14" i="39"/>
  <c r="J14" i="39"/>
  <c r="K13" i="39"/>
  <c r="J13" i="39"/>
  <c r="K12" i="39"/>
  <c r="J12" i="39"/>
  <c r="K11" i="39"/>
  <c r="J11" i="39"/>
  <c r="K10" i="39"/>
  <c r="J10" i="39"/>
  <c r="G6" i="39"/>
  <c r="F6" i="39"/>
  <c r="E6" i="39"/>
  <c r="D6" i="39"/>
  <c r="D3" i="39"/>
  <c r="E71" i="38"/>
  <c r="K69" i="38"/>
  <c r="J69" i="38"/>
  <c r="K68" i="38"/>
  <c r="J68" i="38"/>
  <c r="K67" i="38"/>
  <c r="J67" i="38"/>
  <c r="K66" i="38"/>
  <c r="J66" i="38"/>
  <c r="K65" i="38"/>
  <c r="J65" i="38"/>
  <c r="K64" i="38"/>
  <c r="J64" i="38"/>
  <c r="K63" i="38"/>
  <c r="J63" i="38"/>
  <c r="K62" i="38"/>
  <c r="J62" i="38"/>
  <c r="K61" i="38"/>
  <c r="J61" i="38"/>
  <c r="K60" i="38"/>
  <c r="J60" i="38"/>
  <c r="K59" i="38"/>
  <c r="J59" i="38"/>
  <c r="K58" i="38"/>
  <c r="J58" i="38"/>
  <c r="K57" i="38"/>
  <c r="J57" i="38"/>
  <c r="K56" i="38"/>
  <c r="J56" i="38"/>
  <c r="K55" i="38"/>
  <c r="J55" i="38"/>
  <c r="K54" i="38"/>
  <c r="J54" i="38"/>
  <c r="K53" i="38"/>
  <c r="J53" i="38"/>
  <c r="K52" i="38"/>
  <c r="J52" i="38"/>
  <c r="K51" i="38"/>
  <c r="J51" i="38"/>
  <c r="K50" i="38"/>
  <c r="J50" i="38"/>
  <c r="K49" i="38"/>
  <c r="J49" i="38"/>
  <c r="K48" i="38"/>
  <c r="J48" i="38"/>
  <c r="K47" i="38"/>
  <c r="J47" i="38"/>
  <c r="K46" i="38"/>
  <c r="J46" i="38"/>
  <c r="K45" i="38"/>
  <c r="J45" i="38"/>
  <c r="K44" i="38"/>
  <c r="J44" i="38"/>
  <c r="K43" i="38"/>
  <c r="J43" i="38"/>
  <c r="K42" i="38"/>
  <c r="J42" i="38"/>
  <c r="K41" i="38"/>
  <c r="J41" i="38"/>
  <c r="K40" i="38"/>
  <c r="J40" i="38"/>
  <c r="K39" i="38"/>
  <c r="J39" i="38"/>
  <c r="K38" i="38"/>
  <c r="J38" i="38"/>
  <c r="K37" i="38"/>
  <c r="J37" i="38"/>
  <c r="K36" i="38"/>
  <c r="J36" i="38"/>
  <c r="K35" i="38"/>
  <c r="J35" i="38"/>
  <c r="K34" i="38"/>
  <c r="J34" i="38"/>
  <c r="K33" i="38"/>
  <c r="J33" i="38"/>
  <c r="K32" i="38"/>
  <c r="J32" i="38"/>
  <c r="K31" i="38"/>
  <c r="J31" i="38"/>
  <c r="K30" i="38"/>
  <c r="J30" i="38"/>
  <c r="K29" i="38"/>
  <c r="J29" i="38"/>
  <c r="K28" i="38"/>
  <c r="J28" i="38"/>
  <c r="K27" i="38"/>
  <c r="J27" i="38"/>
  <c r="K26" i="38"/>
  <c r="J26" i="38"/>
  <c r="K25" i="38"/>
  <c r="J25" i="38"/>
  <c r="K24" i="38"/>
  <c r="J24" i="38"/>
  <c r="K23" i="38"/>
  <c r="J23" i="38"/>
  <c r="K22" i="38"/>
  <c r="J22" i="38"/>
  <c r="K21" i="38"/>
  <c r="J21" i="38"/>
  <c r="K20" i="38"/>
  <c r="J20" i="38"/>
  <c r="K19" i="38"/>
  <c r="J19" i="38"/>
  <c r="K18" i="38"/>
  <c r="J18" i="38"/>
  <c r="K17" i="38"/>
  <c r="J17" i="38"/>
  <c r="K16" i="38"/>
  <c r="J16" i="38"/>
  <c r="K15" i="38"/>
  <c r="J15" i="38"/>
  <c r="K14" i="38"/>
  <c r="J14" i="38"/>
  <c r="K13" i="38"/>
  <c r="J13" i="38"/>
  <c r="K12" i="38"/>
  <c r="J12" i="38"/>
  <c r="K11" i="38"/>
  <c r="J11" i="38"/>
  <c r="K10" i="38"/>
  <c r="J10" i="38"/>
  <c r="G6" i="38"/>
  <c r="F6" i="38"/>
  <c r="E6" i="38"/>
  <c r="D6" i="38"/>
  <c r="D3" i="38"/>
  <c r="D71" i="37"/>
  <c r="H69" i="37"/>
  <c r="G69" i="37"/>
  <c r="H68" i="37"/>
  <c r="G68" i="37"/>
  <c r="H67" i="37"/>
  <c r="G67" i="37"/>
  <c r="H66" i="37"/>
  <c r="G66" i="37"/>
  <c r="H65" i="37"/>
  <c r="G65" i="37"/>
  <c r="H64" i="37"/>
  <c r="G64" i="37"/>
  <c r="H63" i="37"/>
  <c r="G63" i="37"/>
  <c r="H62" i="37"/>
  <c r="G62" i="37"/>
  <c r="H61" i="37"/>
  <c r="G61" i="37"/>
  <c r="H60" i="37"/>
  <c r="G60" i="37"/>
  <c r="H59" i="37"/>
  <c r="G59" i="37"/>
  <c r="H58" i="37"/>
  <c r="G58" i="37"/>
  <c r="H57" i="37"/>
  <c r="G57" i="37"/>
  <c r="H56" i="37"/>
  <c r="G56" i="37"/>
  <c r="H55" i="37"/>
  <c r="G55" i="37"/>
  <c r="H54" i="37"/>
  <c r="G54" i="37"/>
  <c r="H53" i="37"/>
  <c r="G53" i="37"/>
  <c r="H52" i="37"/>
  <c r="G52" i="37"/>
  <c r="H51" i="37"/>
  <c r="G51" i="37"/>
  <c r="H50" i="37"/>
  <c r="G50" i="37"/>
  <c r="H49" i="37"/>
  <c r="G49" i="37"/>
  <c r="H48" i="37"/>
  <c r="G48" i="37"/>
  <c r="H47" i="37"/>
  <c r="G47" i="37"/>
  <c r="H46" i="37"/>
  <c r="G46" i="37"/>
  <c r="H45" i="37"/>
  <c r="G45" i="37"/>
  <c r="H44" i="37"/>
  <c r="G44" i="37"/>
  <c r="H43" i="37"/>
  <c r="G43" i="37"/>
  <c r="H42" i="37"/>
  <c r="G42" i="37"/>
  <c r="H41" i="37"/>
  <c r="G41" i="37"/>
  <c r="H40" i="37"/>
  <c r="G40" i="37"/>
  <c r="H39" i="37"/>
  <c r="G39" i="37"/>
  <c r="H38" i="37"/>
  <c r="G38" i="37"/>
  <c r="H37" i="37"/>
  <c r="G37" i="37"/>
  <c r="H36" i="37"/>
  <c r="G36" i="37"/>
  <c r="H35" i="37"/>
  <c r="G35" i="37"/>
  <c r="H34" i="37"/>
  <c r="G34" i="37"/>
  <c r="H33" i="37"/>
  <c r="G33" i="37"/>
  <c r="H32" i="37"/>
  <c r="G32" i="37"/>
  <c r="H31" i="37"/>
  <c r="G31" i="37"/>
  <c r="H30" i="37"/>
  <c r="G30" i="37"/>
  <c r="H29" i="37"/>
  <c r="G29" i="37"/>
  <c r="H28" i="37"/>
  <c r="G28" i="37"/>
  <c r="H27" i="37"/>
  <c r="G27" i="37"/>
  <c r="H26" i="37"/>
  <c r="G26" i="37"/>
  <c r="H25" i="37"/>
  <c r="G25" i="37"/>
  <c r="H24" i="37"/>
  <c r="G24" i="37"/>
  <c r="H23" i="37"/>
  <c r="G23" i="37"/>
  <c r="H22" i="37"/>
  <c r="G22" i="37"/>
  <c r="H21" i="37"/>
  <c r="G21" i="37"/>
  <c r="H20" i="37"/>
  <c r="G20" i="37"/>
  <c r="H19" i="37"/>
  <c r="G19" i="37"/>
  <c r="H18" i="37"/>
  <c r="G18" i="37"/>
  <c r="H17" i="37"/>
  <c r="G17" i="37"/>
  <c r="H16" i="37"/>
  <c r="G16" i="37"/>
  <c r="H15" i="37"/>
  <c r="G15" i="37"/>
  <c r="H14" i="37"/>
  <c r="G14" i="37"/>
  <c r="H13" i="37"/>
  <c r="G13" i="37"/>
  <c r="H12" i="37"/>
  <c r="G12" i="37"/>
  <c r="H11" i="37"/>
  <c r="G11" i="37"/>
  <c r="H10" i="37"/>
  <c r="G10" i="37"/>
  <c r="P8" i="37"/>
  <c r="O8" i="37"/>
  <c r="N8" i="37"/>
  <c r="M8" i="37"/>
  <c r="L8" i="37"/>
  <c r="K8" i="37"/>
  <c r="J8" i="37"/>
  <c r="I8" i="37"/>
  <c r="P7" i="37"/>
  <c r="O7" i="37"/>
  <c r="N7" i="37"/>
  <c r="M7" i="37"/>
  <c r="L7" i="37"/>
  <c r="K7" i="37"/>
  <c r="J7" i="37"/>
  <c r="I7" i="37"/>
  <c r="P6" i="37"/>
  <c r="O6" i="37"/>
  <c r="N6" i="37"/>
  <c r="M6" i="37"/>
  <c r="L6" i="37"/>
  <c r="K6" i="37"/>
  <c r="J6" i="37"/>
  <c r="I6" i="37"/>
  <c r="E6" i="37"/>
  <c r="D6" i="37"/>
  <c r="D3" i="37"/>
  <c r="J109" i="36"/>
  <c r="I109" i="36"/>
  <c r="D109" i="36"/>
  <c r="H107" i="36"/>
  <c r="G107" i="36"/>
  <c r="H106" i="36"/>
  <c r="G106" i="36"/>
  <c r="H105" i="36"/>
  <c r="G105" i="36"/>
  <c r="H104" i="36"/>
  <c r="G104" i="36"/>
  <c r="H103" i="36"/>
  <c r="G103" i="36"/>
  <c r="H102" i="36"/>
  <c r="G102" i="36"/>
  <c r="H101" i="36"/>
  <c r="G101" i="36"/>
  <c r="H100" i="36"/>
  <c r="G100" i="36"/>
  <c r="H99" i="36"/>
  <c r="G99" i="36"/>
  <c r="H98" i="36"/>
  <c r="G98" i="36"/>
  <c r="H97" i="36"/>
  <c r="G97" i="36"/>
  <c r="H96" i="36"/>
  <c r="G96" i="36"/>
  <c r="H95" i="36"/>
  <c r="G95" i="36"/>
  <c r="H94" i="36"/>
  <c r="G94" i="36"/>
  <c r="H93" i="36"/>
  <c r="G93" i="36"/>
  <c r="H92" i="36"/>
  <c r="G92" i="36"/>
  <c r="H91" i="36"/>
  <c r="G91" i="36"/>
  <c r="H90" i="36"/>
  <c r="G90" i="36"/>
  <c r="H89" i="36"/>
  <c r="G89" i="36"/>
  <c r="H88" i="36"/>
  <c r="G88" i="36"/>
  <c r="H87" i="36"/>
  <c r="G87" i="36"/>
  <c r="H86" i="36"/>
  <c r="G86" i="36"/>
  <c r="H85" i="36"/>
  <c r="G85" i="36"/>
  <c r="H84" i="36"/>
  <c r="G84" i="36"/>
  <c r="H83" i="36"/>
  <c r="G83" i="36"/>
  <c r="H82" i="36"/>
  <c r="G82" i="36"/>
  <c r="H81" i="36"/>
  <c r="G81" i="36"/>
  <c r="H80" i="36"/>
  <c r="G80" i="36"/>
  <c r="H79" i="36"/>
  <c r="G79" i="36"/>
  <c r="H78" i="36"/>
  <c r="G78" i="36"/>
  <c r="H77" i="36"/>
  <c r="G77" i="36"/>
  <c r="H76" i="36"/>
  <c r="G76" i="36"/>
  <c r="H75" i="36"/>
  <c r="G75" i="36"/>
  <c r="H74" i="36"/>
  <c r="G74" i="36"/>
  <c r="H73" i="36"/>
  <c r="G73" i="36"/>
  <c r="H72" i="36"/>
  <c r="G72" i="36"/>
  <c r="H71" i="36"/>
  <c r="G71" i="36"/>
  <c r="H70" i="36"/>
  <c r="G70" i="36"/>
  <c r="H69" i="36"/>
  <c r="G69" i="36"/>
  <c r="H68" i="36"/>
  <c r="G68" i="36"/>
  <c r="H67" i="36"/>
  <c r="G67" i="36"/>
  <c r="H66" i="36"/>
  <c r="G66" i="36"/>
  <c r="H65" i="36"/>
  <c r="G65" i="36"/>
  <c r="H64" i="36"/>
  <c r="G64" i="36"/>
  <c r="H63" i="36"/>
  <c r="G63" i="36"/>
  <c r="H62" i="36"/>
  <c r="G62" i="36"/>
  <c r="H61" i="36"/>
  <c r="G61" i="36"/>
  <c r="H60" i="36"/>
  <c r="G60" i="36"/>
  <c r="H59" i="36"/>
  <c r="G59" i="36"/>
  <c r="H58" i="36"/>
  <c r="G58" i="36"/>
  <c r="H57" i="36"/>
  <c r="G57" i="36"/>
  <c r="H56" i="36"/>
  <c r="G56" i="36"/>
  <c r="H55" i="36"/>
  <c r="G55" i="36"/>
  <c r="H54" i="36"/>
  <c r="G54" i="36"/>
  <c r="H53" i="36"/>
  <c r="G53" i="36"/>
  <c r="H52" i="36"/>
  <c r="G52" i="36"/>
  <c r="H51" i="36"/>
  <c r="G51" i="36"/>
  <c r="H50" i="36"/>
  <c r="G50" i="36"/>
  <c r="H49" i="36"/>
  <c r="G49" i="36"/>
  <c r="H48" i="36"/>
  <c r="G48" i="36"/>
  <c r="H47" i="36"/>
  <c r="G47" i="36"/>
  <c r="H46" i="36"/>
  <c r="G46" i="36"/>
  <c r="H45" i="36"/>
  <c r="G45" i="36"/>
  <c r="H44" i="36"/>
  <c r="G44" i="36"/>
  <c r="H43" i="36"/>
  <c r="G43" i="36"/>
  <c r="H42" i="36"/>
  <c r="G42" i="36"/>
  <c r="H41" i="36"/>
  <c r="G41" i="36"/>
  <c r="H40" i="36"/>
  <c r="G40" i="36"/>
  <c r="H39" i="36"/>
  <c r="G39" i="36"/>
  <c r="H38" i="36"/>
  <c r="G38" i="36"/>
  <c r="H37" i="36"/>
  <c r="G37" i="36"/>
  <c r="H36" i="36"/>
  <c r="G36" i="36"/>
  <c r="H35" i="36"/>
  <c r="G35" i="36"/>
  <c r="H34" i="36"/>
  <c r="G34" i="36"/>
  <c r="H33" i="36"/>
  <c r="G33" i="36"/>
  <c r="H32" i="36"/>
  <c r="G32" i="36"/>
  <c r="H31" i="36"/>
  <c r="G31" i="36"/>
  <c r="H30" i="36"/>
  <c r="G30" i="36"/>
  <c r="H29" i="36"/>
  <c r="G29" i="36"/>
  <c r="H28" i="36"/>
  <c r="G28" i="36"/>
  <c r="H27" i="36"/>
  <c r="G27" i="36"/>
  <c r="H26" i="36"/>
  <c r="G26" i="36"/>
  <c r="H25" i="36"/>
  <c r="G25" i="36"/>
  <c r="H24" i="36"/>
  <c r="G24" i="36"/>
  <c r="H23" i="36"/>
  <c r="G23" i="36"/>
  <c r="H22" i="36"/>
  <c r="G22" i="36"/>
  <c r="H21" i="36"/>
  <c r="G21" i="36"/>
  <c r="H20" i="36"/>
  <c r="G20" i="36"/>
  <c r="H19" i="36"/>
  <c r="G19" i="36"/>
  <c r="H18" i="36"/>
  <c r="G18" i="36"/>
  <c r="H17" i="36"/>
  <c r="G17" i="36"/>
  <c r="H16" i="36"/>
  <c r="G16" i="36"/>
  <c r="H15" i="36"/>
  <c r="G15" i="36"/>
  <c r="H14" i="36"/>
  <c r="G14" i="36"/>
  <c r="H13" i="36"/>
  <c r="G13" i="36"/>
  <c r="H12" i="36"/>
  <c r="G12" i="36"/>
  <c r="H11" i="36"/>
  <c r="G11" i="36"/>
  <c r="H10" i="36"/>
  <c r="G10" i="36"/>
  <c r="P8" i="36"/>
  <c r="O8" i="36"/>
  <c r="N8" i="36"/>
  <c r="M8" i="36"/>
  <c r="L8" i="36"/>
  <c r="K8" i="36"/>
  <c r="J8" i="36"/>
  <c r="I8" i="36"/>
  <c r="P7" i="36"/>
  <c r="O7" i="36"/>
  <c r="N7" i="36"/>
  <c r="M7" i="36"/>
  <c r="L7" i="36"/>
  <c r="K7" i="36"/>
  <c r="J7" i="36"/>
  <c r="I7" i="36"/>
  <c r="P6" i="36"/>
  <c r="O6" i="36"/>
  <c r="N6" i="36"/>
  <c r="M6" i="36"/>
  <c r="L6" i="36"/>
  <c r="K6" i="36"/>
  <c r="J6" i="36"/>
  <c r="I6" i="36"/>
  <c r="E6" i="36"/>
  <c r="D6" i="36"/>
  <c r="D3" i="36"/>
  <c r="E71" i="35"/>
  <c r="K69" i="35"/>
  <c r="J69" i="35"/>
  <c r="K68" i="35"/>
  <c r="J68" i="35"/>
  <c r="K67" i="35"/>
  <c r="J67" i="35"/>
  <c r="K66" i="35"/>
  <c r="J66" i="35"/>
  <c r="K65" i="35"/>
  <c r="J65" i="35"/>
  <c r="K64" i="35"/>
  <c r="J64" i="35"/>
  <c r="K63" i="35"/>
  <c r="J63" i="35"/>
  <c r="K62" i="35"/>
  <c r="J62" i="35"/>
  <c r="K61" i="35"/>
  <c r="J61" i="35"/>
  <c r="K60" i="35"/>
  <c r="J60" i="35"/>
  <c r="K59" i="35"/>
  <c r="J59" i="35"/>
  <c r="K58" i="35"/>
  <c r="J58" i="35"/>
  <c r="K57" i="35"/>
  <c r="J57" i="35"/>
  <c r="K56" i="35"/>
  <c r="J56" i="35"/>
  <c r="K55" i="35"/>
  <c r="J55" i="35"/>
  <c r="K54" i="35"/>
  <c r="J54" i="35"/>
  <c r="K53" i="35"/>
  <c r="J53" i="35"/>
  <c r="K52" i="35"/>
  <c r="J52" i="35"/>
  <c r="K51" i="35"/>
  <c r="J51" i="35"/>
  <c r="K50" i="35"/>
  <c r="J50" i="35"/>
  <c r="K49" i="35"/>
  <c r="J49" i="35"/>
  <c r="K48" i="35"/>
  <c r="J48" i="35"/>
  <c r="K47" i="35"/>
  <c r="J47" i="35"/>
  <c r="K46" i="35"/>
  <c r="J46" i="35"/>
  <c r="K45" i="35"/>
  <c r="J45" i="35"/>
  <c r="K44" i="35"/>
  <c r="J44" i="35"/>
  <c r="K43" i="35"/>
  <c r="J43" i="35"/>
  <c r="K42" i="35"/>
  <c r="J42" i="35"/>
  <c r="K41" i="35"/>
  <c r="J41" i="35"/>
  <c r="K40" i="35"/>
  <c r="J40" i="35"/>
  <c r="K39" i="35"/>
  <c r="J39" i="35"/>
  <c r="K38" i="35"/>
  <c r="J38" i="35"/>
  <c r="K37" i="35"/>
  <c r="J37" i="35"/>
  <c r="K36" i="35"/>
  <c r="J36" i="35"/>
  <c r="K35" i="35"/>
  <c r="J35" i="35"/>
  <c r="K34" i="35"/>
  <c r="J34" i="35"/>
  <c r="K33" i="35"/>
  <c r="J33" i="35"/>
  <c r="K32" i="35"/>
  <c r="J32" i="35"/>
  <c r="K31" i="35"/>
  <c r="J31" i="35"/>
  <c r="K30" i="35"/>
  <c r="J30" i="35"/>
  <c r="K29" i="35"/>
  <c r="J29" i="35"/>
  <c r="K28" i="35"/>
  <c r="J28" i="35"/>
  <c r="K27" i="35"/>
  <c r="J27" i="35"/>
  <c r="K26" i="35"/>
  <c r="J26" i="35"/>
  <c r="K25" i="35"/>
  <c r="J25" i="35"/>
  <c r="K24" i="35"/>
  <c r="J24" i="35"/>
  <c r="K23" i="35"/>
  <c r="J23" i="35"/>
  <c r="K22" i="35"/>
  <c r="J22" i="35"/>
  <c r="K21" i="35"/>
  <c r="J21" i="35"/>
  <c r="K20" i="35"/>
  <c r="J20" i="35"/>
  <c r="K19" i="35"/>
  <c r="J19" i="35"/>
  <c r="K18" i="35"/>
  <c r="J18" i="35"/>
  <c r="K17" i="35"/>
  <c r="J17" i="35"/>
  <c r="K16" i="35"/>
  <c r="J16" i="35"/>
  <c r="K15" i="35"/>
  <c r="J15" i="35"/>
  <c r="K14" i="35"/>
  <c r="J14" i="35"/>
  <c r="K13" i="35"/>
  <c r="J13" i="35"/>
  <c r="K12" i="35"/>
  <c r="J12" i="35"/>
  <c r="K11" i="35"/>
  <c r="J11" i="35"/>
  <c r="K10" i="35"/>
  <c r="J10" i="35"/>
  <c r="G6" i="35"/>
  <c r="F6" i="35"/>
  <c r="E6" i="35"/>
  <c r="D6" i="35"/>
  <c r="D3" i="35"/>
  <c r="E71" i="34"/>
  <c r="K69" i="34"/>
  <c r="J69" i="34"/>
  <c r="K68" i="34"/>
  <c r="J68" i="34"/>
  <c r="K67" i="34"/>
  <c r="J67" i="34"/>
  <c r="K66" i="34"/>
  <c r="J66" i="34"/>
  <c r="K65" i="34"/>
  <c r="J65" i="34"/>
  <c r="K64" i="34"/>
  <c r="J64" i="34"/>
  <c r="K63" i="34"/>
  <c r="J63" i="34"/>
  <c r="K62" i="34"/>
  <c r="J62" i="34"/>
  <c r="K61" i="34"/>
  <c r="J61" i="34"/>
  <c r="K60" i="34"/>
  <c r="J60" i="34"/>
  <c r="K59" i="34"/>
  <c r="J59" i="34"/>
  <c r="K58" i="34"/>
  <c r="J58" i="34"/>
  <c r="K57" i="34"/>
  <c r="J57" i="34"/>
  <c r="K56" i="34"/>
  <c r="J56" i="34"/>
  <c r="K55" i="34"/>
  <c r="J55" i="34"/>
  <c r="K54" i="34"/>
  <c r="J54" i="34"/>
  <c r="K53" i="34"/>
  <c r="J53" i="34"/>
  <c r="K52" i="34"/>
  <c r="J52" i="34"/>
  <c r="K51" i="34"/>
  <c r="J51" i="34"/>
  <c r="K50" i="34"/>
  <c r="J50" i="34"/>
  <c r="K49" i="34"/>
  <c r="J49" i="34"/>
  <c r="K48" i="34"/>
  <c r="J48" i="34"/>
  <c r="K47" i="34"/>
  <c r="J47" i="34"/>
  <c r="K46" i="34"/>
  <c r="J46" i="34"/>
  <c r="K45" i="34"/>
  <c r="J45" i="34"/>
  <c r="K44" i="34"/>
  <c r="J44" i="34"/>
  <c r="K43" i="34"/>
  <c r="J43" i="34"/>
  <c r="K42" i="34"/>
  <c r="J42" i="34"/>
  <c r="K41" i="34"/>
  <c r="J41" i="34"/>
  <c r="K40" i="34"/>
  <c r="J40" i="34"/>
  <c r="K39" i="34"/>
  <c r="J39" i="34"/>
  <c r="K38" i="34"/>
  <c r="J38" i="34"/>
  <c r="K37" i="34"/>
  <c r="J37" i="34"/>
  <c r="K36" i="34"/>
  <c r="J36" i="34"/>
  <c r="K35" i="34"/>
  <c r="J35" i="34"/>
  <c r="K34" i="34"/>
  <c r="J34" i="34"/>
  <c r="K33" i="34"/>
  <c r="J33" i="34"/>
  <c r="K32" i="34"/>
  <c r="J32" i="34"/>
  <c r="K31" i="34"/>
  <c r="J31" i="34"/>
  <c r="K30" i="34"/>
  <c r="J30" i="34"/>
  <c r="K29" i="34"/>
  <c r="J29" i="34"/>
  <c r="K28" i="34"/>
  <c r="J28" i="34"/>
  <c r="K27" i="34"/>
  <c r="J27" i="34"/>
  <c r="K26" i="34"/>
  <c r="J26" i="34"/>
  <c r="K25" i="34"/>
  <c r="J25" i="34"/>
  <c r="K24" i="34"/>
  <c r="J24" i="34"/>
  <c r="K23" i="34"/>
  <c r="J23" i="34"/>
  <c r="K22" i="34"/>
  <c r="J22" i="34"/>
  <c r="K21" i="34"/>
  <c r="J21" i="34"/>
  <c r="K20" i="34"/>
  <c r="J20" i="34"/>
  <c r="K19" i="34"/>
  <c r="J19" i="34"/>
  <c r="K18" i="34"/>
  <c r="J18" i="34"/>
  <c r="K17" i="34"/>
  <c r="J17" i="34"/>
  <c r="K16" i="34"/>
  <c r="J16" i="34"/>
  <c r="K15" i="34"/>
  <c r="J15" i="34"/>
  <c r="K14" i="34"/>
  <c r="J14" i="34"/>
  <c r="K13" i="34"/>
  <c r="J13" i="34"/>
  <c r="K12" i="34"/>
  <c r="J12" i="34"/>
  <c r="K11" i="34"/>
  <c r="J11" i="34"/>
  <c r="K10" i="34"/>
  <c r="J10" i="34"/>
  <c r="G6" i="34"/>
  <c r="F6" i="34"/>
  <c r="E6" i="34"/>
  <c r="D6" i="34"/>
  <c r="D3" i="34"/>
  <c r="E71" i="33"/>
  <c r="K69" i="33"/>
  <c r="J69" i="33"/>
  <c r="K68" i="33"/>
  <c r="J68" i="33"/>
  <c r="K67" i="33"/>
  <c r="J67" i="33"/>
  <c r="K66" i="33"/>
  <c r="J66" i="33"/>
  <c r="K65" i="33"/>
  <c r="J65" i="33"/>
  <c r="K64" i="33"/>
  <c r="J64" i="33"/>
  <c r="K63" i="33"/>
  <c r="J63" i="33"/>
  <c r="K62" i="33"/>
  <c r="J62" i="33"/>
  <c r="K61" i="33"/>
  <c r="J61" i="33"/>
  <c r="K60" i="33"/>
  <c r="J60" i="33"/>
  <c r="K59" i="33"/>
  <c r="J59" i="33"/>
  <c r="K58" i="33"/>
  <c r="J58" i="33"/>
  <c r="K57" i="33"/>
  <c r="J57" i="33"/>
  <c r="K56" i="33"/>
  <c r="J56" i="33"/>
  <c r="K55" i="33"/>
  <c r="J55" i="33"/>
  <c r="K54" i="33"/>
  <c r="J54" i="33"/>
  <c r="K53" i="33"/>
  <c r="J53" i="33"/>
  <c r="K52" i="33"/>
  <c r="J52" i="33"/>
  <c r="K51" i="33"/>
  <c r="J51" i="33"/>
  <c r="K50" i="33"/>
  <c r="J50" i="33"/>
  <c r="K49" i="33"/>
  <c r="J49" i="33"/>
  <c r="K48" i="33"/>
  <c r="J48" i="33"/>
  <c r="K47" i="33"/>
  <c r="J47" i="33"/>
  <c r="K46" i="33"/>
  <c r="J46" i="33"/>
  <c r="K45" i="33"/>
  <c r="J45" i="33"/>
  <c r="K44" i="33"/>
  <c r="J44" i="33"/>
  <c r="K43" i="33"/>
  <c r="J43" i="33"/>
  <c r="K42" i="33"/>
  <c r="J42" i="33"/>
  <c r="K41" i="33"/>
  <c r="J41" i="33"/>
  <c r="K40" i="33"/>
  <c r="J40" i="33"/>
  <c r="K39" i="33"/>
  <c r="J39" i="33"/>
  <c r="K38" i="33"/>
  <c r="J38" i="33"/>
  <c r="K37" i="33"/>
  <c r="J37" i="33"/>
  <c r="K36" i="33"/>
  <c r="J36" i="33"/>
  <c r="K35" i="33"/>
  <c r="J35" i="33"/>
  <c r="K34" i="33"/>
  <c r="J34" i="33"/>
  <c r="K33" i="33"/>
  <c r="J33" i="33"/>
  <c r="K32" i="33"/>
  <c r="J32" i="33"/>
  <c r="K31" i="33"/>
  <c r="J31" i="33"/>
  <c r="K30" i="33"/>
  <c r="J30" i="33"/>
  <c r="K29" i="33"/>
  <c r="J29" i="33"/>
  <c r="K28" i="33"/>
  <c r="J28" i="33"/>
  <c r="K27" i="33"/>
  <c r="J27" i="33"/>
  <c r="K26" i="33"/>
  <c r="J26" i="33"/>
  <c r="K25" i="33"/>
  <c r="J25" i="33"/>
  <c r="K24" i="33"/>
  <c r="J24" i="33"/>
  <c r="K23" i="33"/>
  <c r="J23" i="33"/>
  <c r="K22" i="33"/>
  <c r="J22" i="33"/>
  <c r="K21" i="33"/>
  <c r="J21" i="33"/>
  <c r="K20" i="33"/>
  <c r="J20" i="33"/>
  <c r="K19" i="33"/>
  <c r="J19" i="33"/>
  <c r="K18" i="33"/>
  <c r="J18" i="33"/>
  <c r="K17" i="33"/>
  <c r="J17" i="33"/>
  <c r="K16" i="33"/>
  <c r="J16" i="33"/>
  <c r="K15" i="33"/>
  <c r="J15" i="33"/>
  <c r="K14" i="33"/>
  <c r="J14" i="33"/>
  <c r="K13" i="33"/>
  <c r="J13" i="33"/>
  <c r="K12" i="33"/>
  <c r="J12" i="33"/>
  <c r="K11" i="33"/>
  <c r="J11" i="33"/>
  <c r="K10" i="33"/>
  <c r="J10" i="33"/>
  <c r="G6" i="33"/>
  <c r="F6" i="33"/>
  <c r="E6" i="33"/>
  <c r="D6" i="33"/>
  <c r="D3" i="33"/>
  <c r="D71" i="32"/>
  <c r="H69" i="32"/>
  <c r="G69" i="32"/>
  <c r="H68" i="32"/>
  <c r="G68" i="32"/>
  <c r="H67" i="32"/>
  <c r="G67" i="32"/>
  <c r="H66" i="32"/>
  <c r="G66" i="32"/>
  <c r="H65" i="32"/>
  <c r="G65" i="32"/>
  <c r="H64" i="32"/>
  <c r="G64" i="32"/>
  <c r="H63" i="32"/>
  <c r="G63" i="32"/>
  <c r="H62" i="32"/>
  <c r="G62" i="32"/>
  <c r="H61" i="32"/>
  <c r="G61" i="32"/>
  <c r="H60" i="32"/>
  <c r="G60" i="32"/>
  <c r="H59" i="32"/>
  <c r="G59" i="32"/>
  <c r="H58" i="32"/>
  <c r="G58" i="32"/>
  <c r="H57" i="32"/>
  <c r="G57" i="32"/>
  <c r="H56" i="32"/>
  <c r="G56" i="32"/>
  <c r="H55" i="32"/>
  <c r="G55" i="32"/>
  <c r="H54" i="32"/>
  <c r="G54" i="32"/>
  <c r="H53" i="32"/>
  <c r="G53" i="32"/>
  <c r="H52" i="32"/>
  <c r="G52" i="32"/>
  <c r="H51" i="32"/>
  <c r="G51" i="32"/>
  <c r="H50" i="32"/>
  <c r="G50" i="32"/>
  <c r="H49" i="32"/>
  <c r="G49" i="32"/>
  <c r="H48" i="32"/>
  <c r="G48" i="32"/>
  <c r="H47" i="32"/>
  <c r="G47" i="32"/>
  <c r="H46" i="32"/>
  <c r="G46" i="32"/>
  <c r="H45" i="32"/>
  <c r="G45" i="32"/>
  <c r="H44" i="32"/>
  <c r="G44" i="32"/>
  <c r="H43" i="32"/>
  <c r="G43" i="32"/>
  <c r="H42" i="32"/>
  <c r="G42" i="32"/>
  <c r="H41" i="32"/>
  <c r="G41" i="32"/>
  <c r="H40" i="32"/>
  <c r="G40" i="32"/>
  <c r="H39" i="32"/>
  <c r="G39" i="32"/>
  <c r="H38" i="32"/>
  <c r="G38" i="32"/>
  <c r="H37" i="32"/>
  <c r="G37" i="32"/>
  <c r="H36" i="32"/>
  <c r="G36" i="32"/>
  <c r="H35" i="32"/>
  <c r="G35" i="32"/>
  <c r="H34" i="32"/>
  <c r="G34" i="32"/>
  <c r="H33" i="32"/>
  <c r="G33" i="32"/>
  <c r="H32" i="32"/>
  <c r="G32" i="32"/>
  <c r="H31" i="32"/>
  <c r="G31" i="32"/>
  <c r="H30" i="32"/>
  <c r="G30" i="32"/>
  <c r="H29" i="32"/>
  <c r="G29" i="32"/>
  <c r="H28" i="32"/>
  <c r="G28" i="32"/>
  <c r="H27" i="32"/>
  <c r="G27" i="32"/>
  <c r="H26" i="32"/>
  <c r="G26" i="32"/>
  <c r="H25" i="32"/>
  <c r="G25" i="32"/>
  <c r="H24" i="32"/>
  <c r="G24" i="32"/>
  <c r="H23" i="32"/>
  <c r="G23" i="32"/>
  <c r="H22" i="32"/>
  <c r="G22" i="32"/>
  <c r="H21" i="32"/>
  <c r="G21" i="32"/>
  <c r="H20" i="32"/>
  <c r="G20" i="32"/>
  <c r="H19" i="32"/>
  <c r="G19" i="32"/>
  <c r="H18" i="32"/>
  <c r="G18" i="32"/>
  <c r="H17" i="32"/>
  <c r="G17" i="32"/>
  <c r="H16" i="32"/>
  <c r="G16" i="32"/>
  <c r="H15" i="32"/>
  <c r="G15" i="32"/>
  <c r="H14" i="32"/>
  <c r="G14" i="32"/>
  <c r="H13" i="32"/>
  <c r="G13" i="32"/>
  <c r="H12" i="32"/>
  <c r="G12" i="32"/>
  <c r="H11" i="32"/>
  <c r="G11" i="32"/>
  <c r="H10" i="32"/>
  <c r="G10" i="32"/>
  <c r="P8" i="32"/>
  <c r="O8" i="32"/>
  <c r="N8" i="32"/>
  <c r="M8" i="32"/>
  <c r="L8" i="32"/>
  <c r="K8" i="32"/>
  <c r="J8" i="32"/>
  <c r="I8" i="32"/>
  <c r="P7" i="32"/>
  <c r="O7" i="32"/>
  <c r="N7" i="32"/>
  <c r="M7" i="32"/>
  <c r="L7" i="32"/>
  <c r="K7" i="32"/>
  <c r="J7" i="32"/>
  <c r="I7" i="32"/>
  <c r="P6" i="32"/>
  <c r="O6" i="32"/>
  <c r="N6" i="32"/>
  <c r="M6" i="32"/>
  <c r="L6" i="32"/>
  <c r="K6" i="32"/>
  <c r="J6" i="32"/>
  <c r="I6" i="32"/>
  <c r="E6" i="32"/>
  <c r="D6" i="32"/>
  <c r="D3" i="32"/>
  <c r="D109" i="31"/>
  <c r="H107" i="31"/>
  <c r="G107" i="31"/>
  <c r="H106" i="31"/>
  <c r="G106" i="31"/>
  <c r="H105" i="31"/>
  <c r="G105" i="31"/>
  <c r="H104" i="31"/>
  <c r="G104" i="31"/>
  <c r="H103" i="31"/>
  <c r="G103" i="31"/>
  <c r="H102" i="31"/>
  <c r="G102" i="31"/>
  <c r="H101" i="31"/>
  <c r="G101" i="31"/>
  <c r="H100" i="31"/>
  <c r="G100" i="31"/>
  <c r="H99" i="31"/>
  <c r="G99" i="31"/>
  <c r="H98" i="31"/>
  <c r="G98" i="31"/>
  <c r="H97" i="31"/>
  <c r="G97" i="31"/>
  <c r="H96" i="31"/>
  <c r="G96" i="31"/>
  <c r="H95" i="31"/>
  <c r="G95" i="31"/>
  <c r="H94" i="31"/>
  <c r="G94" i="31"/>
  <c r="H93" i="31"/>
  <c r="G93" i="31"/>
  <c r="H92" i="31"/>
  <c r="G92" i="31"/>
  <c r="H91" i="31"/>
  <c r="G91" i="31"/>
  <c r="H90" i="31"/>
  <c r="G90" i="31"/>
  <c r="H89" i="31"/>
  <c r="G89" i="31"/>
  <c r="H88" i="31"/>
  <c r="G88" i="31"/>
  <c r="H87" i="31"/>
  <c r="G87" i="31"/>
  <c r="H86" i="31"/>
  <c r="G86" i="31"/>
  <c r="H85" i="31"/>
  <c r="G85" i="31"/>
  <c r="H84" i="31"/>
  <c r="G84" i="31"/>
  <c r="H83" i="31"/>
  <c r="G83" i="31"/>
  <c r="H82" i="31"/>
  <c r="G82" i="31"/>
  <c r="H81" i="31"/>
  <c r="G81" i="31"/>
  <c r="H80" i="31"/>
  <c r="G80" i="31"/>
  <c r="H79" i="31"/>
  <c r="G79" i="31"/>
  <c r="H78" i="31"/>
  <c r="G78" i="31"/>
  <c r="H77" i="31"/>
  <c r="G77" i="31"/>
  <c r="H76" i="31"/>
  <c r="G76" i="31"/>
  <c r="H75" i="31"/>
  <c r="G75" i="31"/>
  <c r="H74" i="31"/>
  <c r="G74" i="31"/>
  <c r="H73" i="31"/>
  <c r="G73" i="31"/>
  <c r="H72" i="31"/>
  <c r="G72" i="31"/>
  <c r="H71" i="31"/>
  <c r="G71" i="31"/>
  <c r="H70" i="31"/>
  <c r="G70" i="31"/>
  <c r="H69" i="31"/>
  <c r="G69" i="31"/>
  <c r="H68" i="31"/>
  <c r="G68" i="31"/>
  <c r="H67" i="31"/>
  <c r="G67" i="31"/>
  <c r="H66" i="31"/>
  <c r="G66" i="31"/>
  <c r="H65" i="31"/>
  <c r="G65" i="31"/>
  <c r="H64" i="31"/>
  <c r="G64" i="31"/>
  <c r="H63" i="31"/>
  <c r="G63" i="31"/>
  <c r="H62" i="31"/>
  <c r="G62" i="31"/>
  <c r="H61" i="31"/>
  <c r="G61" i="31"/>
  <c r="H60" i="31"/>
  <c r="G60" i="31"/>
  <c r="H59" i="31"/>
  <c r="G59" i="31"/>
  <c r="H58" i="31"/>
  <c r="G58" i="31"/>
  <c r="H57" i="31"/>
  <c r="G57" i="31"/>
  <c r="H56" i="31"/>
  <c r="G56" i="31"/>
  <c r="H55" i="31"/>
  <c r="G55" i="31"/>
  <c r="H54" i="31"/>
  <c r="G54" i="31"/>
  <c r="H53" i="31"/>
  <c r="G53" i="31"/>
  <c r="H52" i="31"/>
  <c r="G52" i="31"/>
  <c r="H51" i="31"/>
  <c r="G51" i="31"/>
  <c r="H50" i="31"/>
  <c r="G50" i="31"/>
  <c r="H49" i="31"/>
  <c r="G49" i="31"/>
  <c r="H48" i="31"/>
  <c r="G48" i="31"/>
  <c r="H47" i="31"/>
  <c r="G47" i="31"/>
  <c r="H46" i="31"/>
  <c r="G46" i="31"/>
  <c r="H45" i="31"/>
  <c r="G45" i="31"/>
  <c r="H44" i="31"/>
  <c r="G44" i="31"/>
  <c r="H43" i="31"/>
  <c r="G43" i="31"/>
  <c r="H42" i="31"/>
  <c r="G42" i="31"/>
  <c r="H41" i="31"/>
  <c r="G41" i="31"/>
  <c r="H40" i="31"/>
  <c r="G40" i="31"/>
  <c r="H39" i="31"/>
  <c r="G39" i="31"/>
  <c r="H38" i="31"/>
  <c r="G38" i="31"/>
  <c r="H37" i="31"/>
  <c r="G37" i="31"/>
  <c r="H36" i="31"/>
  <c r="G36" i="31"/>
  <c r="H35" i="31"/>
  <c r="G35" i="31"/>
  <c r="H34" i="31"/>
  <c r="G34" i="31"/>
  <c r="H33" i="31"/>
  <c r="G33" i="31"/>
  <c r="H32" i="31"/>
  <c r="G32" i="31"/>
  <c r="H31" i="31"/>
  <c r="G31" i="31"/>
  <c r="H30" i="31"/>
  <c r="G30" i="31"/>
  <c r="H29" i="31"/>
  <c r="G29" i="31"/>
  <c r="H28" i="31"/>
  <c r="G28" i="31"/>
  <c r="H27" i="31"/>
  <c r="G27" i="31"/>
  <c r="H26" i="31"/>
  <c r="G26" i="31"/>
  <c r="H25" i="31"/>
  <c r="G25" i="31"/>
  <c r="H24" i="31"/>
  <c r="G24" i="31"/>
  <c r="H23" i="31"/>
  <c r="G23" i="31"/>
  <c r="H22" i="31"/>
  <c r="G22" i="31"/>
  <c r="H21" i="31"/>
  <c r="G21" i="31"/>
  <c r="H20" i="31"/>
  <c r="G20" i="31"/>
  <c r="H19" i="31"/>
  <c r="G19" i="31"/>
  <c r="H18" i="31"/>
  <c r="G18" i="31"/>
  <c r="H17" i="31"/>
  <c r="G17" i="31"/>
  <c r="H16" i="31"/>
  <c r="G16" i="31"/>
  <c r="H15" i="31"/>
  <c r="G15" i="31"/>
  <c r="H14" i="31"/>
  <c r="G14" i="31"/>
  <c r="H13" i="31"/>
  <c r="G13" i="31"/>
  <c r="H12" i="31"/>
  <c r="G12" i="31"/>
  <c r="H11" i="31"/>
  <c r="G11" i="31"/>
  <c r="H10" i="31"/>
  <c r="G10" i="31"/>
  <c r="P8" i="31"/>
  <c r="O8" i="31"/>
  <c r="N8" i="31"/>
  <c r="M8" i="31"/>
  <c r="L8" i="31"/>
  <c r="K8" i="31"/>
  <c r="J8" i="31"/>
  <c r="I8" i="31"/>
  <c r="P7" i="31"/>
  <c r="O7" i="31"/>
  <c r="N7" i="31"/>
  <c r="M7" i="31"/>
  <c r="L7" i="31"/>
  <c r="K7" i="31"/>
  <c r="J7" i="31"/>
  <c r="I7" i="31"/>
  <c r="P6" i="31"/>
  <c r="O6" i="31"/>
  <c r="N6" i="31"/>
  <c r="M6" i="31"/>
  <c r="L6" i="31"/>
  <c r="K6" i="31"/>
  <c r="J6" i="31"/>
  <c r="I6" i="31"/>
  <c r="G6" i="31"/>
  <c r="E6" i="31"/>
  <c r="D6" i="31"/>
  <c r="D3" i="31"/>
  <c r="E71" i="30"/>
  <c r="K69" i="30"/>
  <c r="J69" i="30"/>
  <c r="K68" i="30"/>
  <c r="J68" i="30"/>
  <c r="K67" i="30"/>
  <c r="J67" i="30"/>
  <c r="K66" i="30"/>
  <c r="J66" i="30"/>
  <c r="K65" i="30"/>
  <c r="J65" i="30"/>
  <c r="K64" i="30"/>
  <c r="J64" i="30"/>
  <c r="K63" i="30"/>
  <c r="J63" i="30"/>
  <c r="K62" i="30"/>
  <c r="J62" i="30"/>
  <c r="K61" i="30"/>
  <c r="J61" i="30"/>
  <c r="K60" i="30"/>
  <c r="J60" i="30"/>
  <c r="K59" i="30"/>
  <c r="J59" i="30"/>
  <c r="K58" i="30"/>
  <c r="J58" i="30"/>
  <c r="K57" i="30"/>
  <c r="J57" i="30"/>
  <c r="K56" i="30"/>
  <c r="J56" i="30"/>
  <c r="K55" i="30"/>
  <c r="J55" i="30"/>
  <c r="K54" i="30"/>
  <c r="J54" i="30"/>
  <c r="K53" i="30"/>
  <c r="J53" i="30"/>
  <c r="K52" i="30"/>
  <c r="J52" i="30"/>
  <c r="K51" i="30"/>
  <c r="J51" i="30"/>
  <c r="K50" i="30"/>
  <c r="J50" i="30"/>
  <c r="K49" i="30"/>
  <c r="J49" i="30"/>
  <c r="K48" i="30"/>
  <c r="J48" i="30"/>
  <c r="K47" i="30"/>
  <c r="J47" i="30"/>
  <c r="K46" i="30"/>
  <c r="J46" i="30"/>
  <c r="K45" i="30"/>
  <c r="J45" i="30"/>
  <c r="K44" i="30"/>
  <c r="J44" i="30"/>
  <c r="K43" i="30"/>
  <c r="J43" i="30"/>
  <c r="K42" i="30"/>
  <c r="J42" i="30"/>
  <c r="K41" i="30"/>
  <c r="J41" i="30"/>
  <c r="K40" i="30"/>
  <c r="J40" i="30"/>
  <c r="K39" i="30"/>
  <c r="J39" i="30"/>
  <c r="K38" i="30"/>
  <c r="J38" i="30"/>
  <c r="K37" i="30"/>
  <c r="J37" i="30"/>
  <c r="K36" i="30"/>
  <c r="J36" i="30"/>
  <c r="K35" i="30"/>
  <c r="J35" i="30"/>
  <c r="K34" i="30"/>
  <c r="J34" i="30"/>
  <c r="K33" i="30"/>
  <c r="J33" i="30"/>
  <c r="K32" i="30"/>
  <c r="J32" i="30"/>
  <c r="K31" i="30"/>
  <c r="J31" i="30"/>
  <c r="K30" i="30"/>
  <c r="J30" i="30"/>
  <c r="K29" i="30"/>
  <c r="J29" i="30"/>
  <c r="K28" i="30"/>
  <c r="J28" i="30"/>
  <c r="K27" i="30"/>
  <c r="J27" i="30"/>
  <c r="K26" i="30"/>
  <c r="J26" i="30"/>
  <c r="K25" i="30"/>
  <c r="J25" i="30"/>
  <c r="K24" i="30"/>
  <c r="J24" i="30"/>
  <c r="K23" i="30"/>
  <c r="J23" i="30"/>
  <c r="K22" i="30"/>
  <c r="J22" i="30"/>
  <c r="K21" i="30"/>
  <c r="J21" i="30"/>
  <c r="K20" i="30"/>
  <c r="J20" i="30"/>
  <c r="K19" i="30"/>
  <c r="J19" i="30"/>
  <c r="K18" i="30"/>
  <c r="J18" i="30"/>
  <c r="K17" i="30"/>
  <c r="J17" i="30"/>
  <c r="K16" i="30"/>
  <c r="J16" i="30"/>
  <c r="K15" i="30"/>
  <c r="J15" i="30"/>
  <c r="K14" i="30"/>
  <c r="J14" i="30"/>
  <c r="K13" i="30"/>
  <c r="J13" i="30"/>
  <c r="K12" i="30"/>
  <c r="J12" i="30"/>
  <c r="K11" i="30"/>
  <c r="J11" i="30"/>
  <c r="K10" i="30"/>
  <c r="J10" i="30"/>
  <c r="G6" i="30"/>
  <c r="F6" i="30"/>
  <c r="E6" i="30"/>
  <c r="D6" i="30"/>
  <c r="D3" i="30"/>
  <c r="R71" i="29"/>
  <c r="E71" i="29"/>
  <c r="K69" i="29"/>
  <c r="J69" i="29"/>
  <c r="K68" i="29"/>
  <c r="J68" i="29"/>
  <c r="K67" i="29"/>
  <c r="J67" i="29"/>
  <c r="K66" i="29"/>
  <c r="J66" i="29"/>
  <c r="K65" i="29"/>
  <c r="J65" i="29"/>
  <c r="K64" i="29"/>
  <c r="J64" i="29"/>
  <c r="K63" i="29"/>
  <c r="J63" i="29"/>
  <c r="K62" i="29"/>
  <c r="J62" i="29"/>
  <c r="K61" i="29"/>
  <c r="J61" i="29"/>
  <c r="K60" i="29"/>
  <c r="J60" i="29"/>
  <c r="K59" i="29"/>
  <c r="J59" i="29"/>
  <c r="K58" i="29"/>
  <c r="J58" i="29"/>
  <c r="K57" i="29"/>
  <c r="J57" i="29"/>
  <c r="K56" i="29"/>
  <c r="J56" i="29"/>
  <c r="K55" i="29"/>
  <c r="J55" i="29"/>
  <c r="K54" i="29"/>
  <c r="J54" i="29"/>
  <c r="K53" i="29"/>
  <c r="J53" i="29"/>
  <c r="K52" i="29"/>
  <c r="J52" i="29"/>
  <c r="K51" i="29"/>
  <c r="J51" i="29"/>
  <c r="K50" i="29"/>
  <c r="J50" i="29"/>
  <c r="K49" i="29"/>
  <c r="J49" i="29"/>
  <c r="K48" i="29"/>
  <c r="J48" i="29"/>
  <c r="K47" i="29"/>
  <c r="J47" i="29"/>
  <c r="K46" i="29"/>
  <c r="J46" i="29"/>
  <c r="K45" i="29"/>
  <c r="J45" i="29"/>
  <c r="K44" i="29"/>
  <c r="J44" i="29"/>
  <c r="K43" i="29"/>
  <c r="J43" i="29"/>
  <c r="K42" i="29"/>
  <c r="J42" i="29"/>
  <c r="K41" i="29"/>
  <c r="J41" i="29"/>
  <c r="K40" i="29"/>
  <c r="J40" i="29"/>
  <c r="K39" i="29"/>
  <c r="J39" i="29"/>
  <c r="K38" i="29"/>
  <c r="J38" i="29"/>
  <c r="K37" i="29"/>
  <c r="J37" i="29"/>
  <c r="K36" i="29"/>
  <c r="J36" i="29"/>
  <c r="K35" i="29"/>
  <c r="J35" i="29"/>
  <c r="K34" i="29"/>
  <c r="J34" i="29"/>
  <c r="K33" i="29"/>
  <c r="J33" i="29"/>
  <c r="K32" i="29"/>
  <c r="J32" i="29"/>
  <c r="K31" i="29"/>
  <c r="J31" i="29"/>
  <c r="K30" i="29"/>
  <c r="J30" i="29"/>
  <c r="K29" i="29"/>
  <c r="J29" i="29"/>
  <c r="K28" i="29"/>
  <c r="J28" i="29"/>
  <c r="K27" i="29"/>
  <c r="J27" i="29"/>
  <c r="K26" i="29"/>
  <c r="J26" i="29"/>
  <c r="K25" i="29"/>
  <c r="J25" i="29"/>
  <c r="K24" i="29"/>
  <c r="J24" i="29"/>
  <c r="K23" i="29"/>
  <c r="J23" i="29"/>
  <c r="K22" i="29"/>
  <c r="J22" i="29"/>
  <c r="K21" i="29"/>
  <c r="J21" i="29"/>
  <c r="K20" i="29"/>
  <c r="J20" i="29"/>
  <c r="K19" i="29"/>
  <c r="J19" i="29"/>
  <c r="K18" i="29"/>
  <c r="J18" i="29"/>
  <c r="K17" i="29"/>
  <c r="J17" i="29"/>
  <c r="K16" i="29"/>
  <c r="J16" i="29"/>
  <c r="K15" i="29"/>
  <c r="J15" i="29"/>
  <c r="K14" i="29"/>
  <c r="J14" i="29"/>
  <c r="K13" i="29"/>
  <c r="J13" i="29"/>
  <c r="K12" i="29"/>
  <c r="J12" i="29"/>
  <c r="K11" i="29"/>
  <c r="J11" i="29"/>
  <c r="K10" i="29"/>
  <c r="J10" i="29"/>
  <c r="G6" i="29"/>
  <c r="F6" i="29"/>
  <c r="E6" i="29"/>
  <c r="D6" i="29"/>
  <c r="D3" i="29"/>
  <c r="S71" i="28"/>
  <c r="E71" i="28"/>
  <c r="K69" i="28"/>
  <c r="J69" i="28"/>
  <c r="K68" i="28"/>
  <c r="J68" i="28"/>
  <c r="K67" i="28"/>
  <c r="J67" i="28"/>
  <c r="K66" i="28"/>
  <c r="J66" i="28"/>
  <c r="K65" i="28"/>
  <c r="J65" i="28"/>
  <c r="K64" i="28"/>
  <c r="J64" i="28"/>
  <c r="K63" i="28"/>
  <c r="J63" i="28"/>
  <c r="K62" i="28"/>
  <c r="J62" i="28"/>
  <c r="K61" i="28"/>
  <c r="J61" i="28"/>
  <c r="K60" i="28"/>
  <c r="J60" i="28"/>
  <c r="K59" i="28"/>
  <c r="J59" i="28"/>
  <c r="K58" i="28"/>
  <c r="J58" i="28"/>
  <c r="K57" i="28"/>
  <c r="J57" i="28"/>
  <c r="K56" i="28"/>
  <c r="J56" i="28"/>
  <c r="K55" i="28"/>
  <c r="J55" i="28"/>
  <c r="K54" i="28"/>
  <c r="J54" i="28"/>
  <c r="K53" i="28"/>
  <c r="J53" i="28"/>
  <c r="K52" i="28"/>
  <c r="J52" i="28"/>
  <c r="K51" i="28"/>
  <c r="J51" i="28"/>
  <c r="K50" i="28"/>
  <c r="J50" i="28"/>
  <c r="K49" i="28"/>
  <c r="J49" i="28"/>
  <c r="K48" i="28"/>
  <c r="J48" i="28"/>
  <c r="K47" i="28"/>
  <c r="J47" i="28"/>
  <c r="K46" i="28"/>
  <c r="J46" i="28"/>
  <c r="K45" i="28"/>
  <c r="J45" i="28"/>
  <c r="K44" i="28"/>
  <c r="J44" i="28"/>
  <c r="K43" i="28"/>
  <c r="J43" i="28"/>
  <c r="K42" i="28"/>
  <c r="J42" i="28"/>
  <c r="K41" i="28"/>
  <c r="J41" i="28"/>
  <c r="K40" i="28"/>
  <c r="J40" i="28"/>
  <c r="K39" i="28"/>
  <c r="J39" i="28"/>
  <c r="K38" i="28"/>
  <c r="J38" i="28"/>
  <c r="K37" i="28"/>
  <c r="J37" i="28"/>
  <c r="K36" i="28"/>
  <c r="J36" i="28"/>
  <c r="K35" i="28"/>
  <c r="J35" i="28"/>
  <c r="K34" i="28"/>
  <c r="J34" i="28"/>
  <c r="K33" i="28"/>
  <c r="J33" i="28"/>
  <c r="K32" i="28"/>
  <c r="J32" i="28"/>
  <c r="K31" i="28"/>
  <c r="J31" i="28"/>
  <c r="K30" i="28"/>
  <c r="J30" i="28"/>
  <c r="K29" i="28"/>
  <c r="J29" i="28"/>
  <c r="K28" i="28"/>
  <c r="J28" i="28"/>
  <c r="K27" i="28"/>
  <c r="J27" i="28"/>
  <c r="K26" i="28"/>
  <c r="J26" i="28"/>
  <c r="K25" i="28"/>
  <c r="J25" i="28"/>
  <c r="K24" i="28"/>
  <c r="J24" i="28"/>
  <c r="K23" i="28"/>
  <c r="J23" i="28"/>
  <c r="K22" i="28"/>
  <c r="J22" i="28"/>
  <c r="K21" i="28"/>
  <c r="J21" i="28"/>
  <c r="K20" i="28"/>
  <c r="J20" i="28"/>
  <c r="K19" i="28"/>
  <c r="J19" i="28"/>
  <c r="K18" i="28"/>
  <c r="J18" i="28"/>
  <c r="K17" i="28"/>
  <c r="J17" i="28"/>
  <c r="K16" i="28"/>
  <c r="J16" i="28"/>
  <c r="K15" i="28"/>
  <c r="J15" i="28"/>
  <c r="K14" i="28"/>
  <c r="J14" i="28"/>
  <c r="K13" i="28"/>
  <c r="J13" i="28"/>
  <c r="K12" i="28"/>
  <c r="J12" i="28"/>
  <c r="K11" i="28"/>
  <c r="J11" i="28"/>
  <c r="K10" i="28"/>
  <c r="J10" i="28"/>
  <c r="L6" i="28"/>
  <c r="G6" i="28"/>
  <c r="F6" i="28"/>
  <c r="E6" i="28"/>
  <c r="D6" i="28"/>
  <c r="D3" i="28"/>
  <c r="B2" i="28"/>
  <c r="P71" i="27"/>
  <c r="D71" i="27"/>
  <c r="H69" i="27"/>
  <c r="G69" i="27"/>
  <c r="H68" i="27"/>
  <c r="G68" i="27"/>
  <c r="H67" i="27"/>
  <c r="G67" i="27"/>
  <c r="H66" i="27"/>
  <c r="G66" i="27"/>
  <c r="H65" i="27"/>
  <c r="G65" i="27"/>
  <c r="H64" i="27"/>
  <c r="G64" i="27"/>
  <c r="H63" i="27"/>
  <c r="G63" i="27"/>
  <c r="H62" i="27"/>
  <c r="G62" i="27"/>
  <c r="H61" i="27"/>
  <c r="G61" i="27"/>
  <c r="H60" i="27"/>
  <c r="G60" i="27"/>
  <c r="H59" i="27"/>
  <c r="G59" i="27"/>
  <c r="H58" i="27"/>
  <c r="G58" i="27"/>
  <c r="H57" i="27"/>
  <c r="G57" i="27"/>
  <c r="H56" i="27"/>
  <c r="G56" i="27"/>
  <c r="H55" i="27"/>
  <c r="G55" i="27"/>
  <c r="H54" i="27"/>
  <c r="G54" i="27"/>
  <c r="H53" i="27"/>
  <c r="G53" i="27"/>
  <c r="H52" i="27"/>
  <c r="G52" i="27"/>
  <c r="H51" i="27"/>
  <c r="G51" i="27"/>
  <c r="H50" i="27"/>
  <c r="G50" i="27"/>
  <c r="H49" i="27"/>
  <c r="G49" i="27"/>
  <c r="H48" i="27"/>
  <c r="G48" i="27"/>
  <c r="H47" i="27"/>
  <c r="G47" i="27"/>
  <c r="H46" i="27"/>
  <c r="G46" i="27"/>
  <c r="H45" i="27"/>
  <c r="G45" i="27"/>
  <c r="H44" i="27"/>
  <c r="G44" i="27"/>
  <c r="H43" i="27"/>
  <c r="G43" i="27"/>
  <c r="H42" i="27"/>
  <c r="G42" i="27"/>
  <c r="H41" i="27"/>
  <c r="G41" i="27"/>
  <c r="H40" i="27"/>
  <c r="G40" i="27"/>
  <c r="H39" i="27"/>
  <c r="G39" i="27"/>
  <c r="H38" i="27"/>
  <c r="G38" i="27"/>
  <c r="H37" i="27"/>
  <c r="G37" i="27"/>
  <c r="H36" i="27"/>
  <c r="G36" i="27"/>
  <c r="H35" i="27"/>
  <c r="G35" i="27"/>
  <c r="H34" i="27"/>
  <c r="G34" i="27"/>
  <c r="H33" i="27"/>
  <c r="G33" i="27"/>
  <c r="H32" i="27"/>
  <c r="G32" i="27"/>
  <c r="H31" i="27"/>
  <c r="G31" i="27"/>
  <c r="H30" i="27"/>
  <c r="G30" i="27"/>
  <c r="H29" i="27"/>
  <c r="G29" i="27"/>
  <c r="H28" i="27"/>
  <c r="G28" i="27"/>
  <c r="H27" i="27"/>
  <c r="G27" i="27"/>
  <c r="H26" i="27"/>
  <c r="G26" i="27"/>
  <c r="H25" i="27"/>
  <c r="G25" i="27"/>
  <c r="H24" i="27"/>
  <c r="G24" i="27"/>
  <c r="H23" i="27"/>
  <c r="G23" i="27"/>
  <c r="H22" i="27"/>
  <c r="G22" i="27"/>
  <c r="H21" i="27"/>
  <c r="G21" i="27"/>
  <c r="H20" i="27"/>
  <c r="G20" i="27"/>
  <c r="H19" i="27"/>
  <c r="G19" i="27"/>
  <c r="H18" i="27"/>
  <c r="G18" i="27"/>
  <c r="H17" i="27"/>
  <c r="G17" i="27"/>
  <c r="H16" i="27"/>
  <c r="G16" i="27"/>
  <c r="H15" i="27"/>
  <c r="G15" i="27"/>
  <c r="H14" i="27"/>
  <c r="G14" i="27"/>
  <c r="H13" i="27"/>
  <c r="G13" i="27"/>
  <c r="H12" i="27"/>
  <c r="G12" i="27"/>
  <c r="H11" i="27"/>
  <c r="G11" i="27"/>
  <c r="H10" i="27"/>
  <c r="G10" i="27"/>
  <c r="P8" i="27"/>
  <c r="O8" i="27"/>
  <c r="N8" i="27"/>
  <c r="M8" i="27"/>
  <c r="L8" i="27"/>
  <c r="K8" i="27"/>
  <c r="J8" i="27"/>
  <c r="I8" i="27"/>
  <c r="P7" i="27"/>
  <c r="O7" i="27"/>
  <c r="N7" i="27"/>
  <c r="M7" i="27"/>
  <c r="L7" i="27"/>
  <c r="K7" i="27"/>
  <c r="J7" i="27"/>
  <c r="I7" i="27"/>
  <c r="P6" i="27"/>
  <c r="O6" i="27"/>
  <c r="N6" i="27"/>
  <c r="M6" i="27"/>
  <c r="L6" i="27"/>
  <c r="K6" i="27"/>
  <c r="J6" i="27"/>
  <c r="I6" i="27"/>
  <c r="E6" i="27"/>
  <c r="D6" i="27"/>
  <c r="D3" i="27"/>
  <c r="D71" i="26"/>
  <c r="H69" i="26"/>
  <c r="G69" i="26"/>
  <c r="H68" i="26"/>
  <c r="G68" i="26"/>
  <c r="H67" i="26"/>
  <c r="G67" i="26"/>
  <c r="H66" i="26"/>
  <c r="G66" i="26"/>
  <c r="H65" i="26"/>
  <c r="G65" i="26"/>
  <c r="H64" i="26"/>
  <c r="G64" i="26"/>
  <c r="H63" i="26"/>
  <c r="G63" i="26"/>
  <c r="H62" i="26"/>
  <c r="G62" i="26"/>
  <c r="H61" i="26"/>
  <c r="G61" i="26"/>
  <c r="H60" i="26"/>
  <c r="G60" i="26"/>
  <c r="H59" i="26"/>
  <c r="G59" i="26"/>
  <c r="H58" i="26"/>
  <c r="G58" i="26"/>
  <c r="H57" i="26"/>
  <c r="G57" i="26"/>
  <c r="H56" i="26"/>
  <c r="G56" i="26"/>
  <c r="H55" i="26"/>
  <c r="G55" i="26"/>
  <c r="H54" i="26"/>
  <c r="G54" i="26"/>
  <c r="H53" i="26"/>
  <c r="G53" i="26"/>
  <c r="H52" i="26"/>
  <c r="G52" i="26"/>
  <c r="H51" i="26"/>
  <c r="G51" i="26"/>
  <c r="H50" i="26"/>
  <c r="G50" i="26"/>
  <c r="H49" i="26"/>
  <c r="G49" i="26"/>
  <c r="H48" i="26"/>
  <c r="G48" i="26"/>
  <c r="H47" i="26"/>
  <c r="G47" i="26"/>
  <c r="H46" i="26"/>
  <c r="G46" i="26"/>
  <c r="H45" i="26"/>
  <c r="G45" i="26"/>
  <c r="H44" i="26"/>
  <c r="G44" i="26"/>
  <c r="H43" i="26"/>
  <c r="G43" i="26"/>
  <c r="H42" i="26"/>
  <c r="G42" i="26"/>
  <c r="H41" i="26"/>
  <c r="G41" i="26"/>
  <c r="H40" i="26"/>
  <c r="G40" i="26"/>
  <c r="H39" i="26"/>
  <c r="G39" i="26"/>
  <c r="H38" i="26"/>
  <c r="G38" i="26"/>
  <c r="H37" i="26"/>
  <c r="G37" i="26"/>
  <c r="H36" i="26"/>
  <c r="G36" i="26"/>
  <c r="H35" i="26"/>
  <c r="G35" i="26"/>
  <c r="H34" i="26"/>
  <c r="G34" i="26"/>
  <c r="H33" i="26"/>
  <c r="G33" i="26"/>
  <c r="H32" i="26"/>
  <c r="G32" i="26"/>
  <c r="H31" i="26"/>
  <c r="G31" i="26"/>
  <c r="H30" i="26"/>
  <c r="G30" i="26"/>
  <c r="H29" i="26"/>
  <c r="G29" i="26"/>
  <c r="H28" i="26"/>
  <c r="G28" i="26"/>
  <c r="H27" i="26"/>
  <c r="G27" i="26"/>
  <c r="H26" i="26"/>
  <c r="G26" i="26"/>
  <c r="H25" i="26"/>
  <c r="G25" i="26"/>
  <c r="H24" i="26"/>
  <c r="G24" i="26"/>
  <c r="H23" i="26"/>
  <c r="G23" i="26"/>
  <c r="H22" i="26"/>
  <c r="G22" i="26"/>
  <c r="H21" i="26"/>
  <c r="G21" i="26"/>
  <c r="H20" i="26"/>
  <c r="G20" i="26"/>
  <c r="H19" i="26"/>
  <c r="G19" i="26"/>
  <c r="H18" i="26"/>
  <c r="G18" i="26"/>
  <c r="H17" i="26"/>
  <c r="G17" i="26"/>
  <c r="H16" i="26"/>
  <c r="G16" i="26"/>
  <c r="H15" i="26"/>
  <c r="G15" i="26"/>
  <c r="H14" i="26"/>
  <c r="G14" i="26"/>
  <c r="H13" i="26"/>
  <c r="G13" i="26"/>
  <c r="H12" i="26"/>
  <c r="G12" i="26"/>
  <c r="H11" i="26"/>
  <c r="G11" i="26"/>
  <c r="H10" i="26"/>
  <c r="G10" i="26"/>
  <c r="P8" i="26"/>
  <c r="O8" i="26"/>
  <c r="N8" i="26"/>
  <c r="M8" i="26"/>
  <c r="L8" i="26"/>
  <c r="K8" i="26"/>
  <c r="J8" i="26"/>
  <c r="I8" i="26"/>
  <c r="P7" i="26"/>
  <c r="O7" i="26"/>
  <c r="N7" i="26"/>
  <c r="M7" i="26"/>
  <c r="L7" i="26"/>
  <c r="K7" i="26"/>
  <c r="J7" i="26"/>
  <c r="I7" i="26"/>
  <c r="P6" i="26"/>
  <c r="O6" i="26"/>
  <c r="N6" i="26"/>
  <c r="M6" i="26"/>
  <c r="L6" i="26"/>
  <c r="K6" i="26"/>
  <c r="J6" i="26"/>
  <c r="I6" i="26"/>
  <c r="E6" i="26"/>
  <c r="D6" i="26"/>
  <c r="D3" i="26"/>
  <c r="E41" i="25"/>
  <c r="K39" i="25"/>
  <c r="J39" i="25"/>
  <c r="K38" i="25"/>
  <c r="J38" i="25"/>
  <c r="K37" i="25"/>
  <c r="J37" i="25"/>
  <c r="K36" i="25"/>
  <c r="J36" i="25"/>
  <c r="K35" i="25"/>
  <c r="J35" i="25"/>
  <c r="K34" i="25"/>
  <c r="J34" i="25"/>
  <c r="K33" i="25"/>
  <c r="J33" i="25"/>
  <c r="K32" i="25"/>
  <c r="J32" i="25"/>
  <c r="K31" i="25"/>
  <c r="J31" i="25"/>
  <c r="K30" i="25"/>
  <c r="J30" i="25"/>
  <c r="K29" i="25"/>
  <c r="J29" i="25"/>
  <c r="K28" i="25"/>
  <c r="J28" i="25"/>
  <c r="K27" i="25"/>
  <c r="J27" i="25"/>
  <c r="K26" i="25"/>
  <c r="J26" i="25"/>
  <c r="K25" i="25"/>
  <c r="J25" i="25"/>
  <c r="K24" i="25"/>
  <c r="J24" i="25"/>
  <c r="K23" i="25"/>
  <c r="J23" i="25"/>
  <c r="K22" i="25"/>
  <c r="J22" i="25"/>
  <c r="K21" i="25"/>
  <c r="J21" i="25"/>
  <c r="K20" i="25"/>
  <c r="J20" i="25"/>
  <c r="K19" i="25"/>
  <c r="J19" i="25"/>
  <c r="K18" i="25"/>
  <c r="J18" i="25"/>
  <c r="K17" i="25"/>
  <c r="J17" i="25"/>
  <c r="K16" i="25"/>
  <c r="J16" i="25"/>
  <c r="K15" i="25"/>
  <c r="J15" i="25"/>
  <c r="K14" i="25"/>
  <c r="J14" i="25"/>
  <c r="K13" i="25"/>
  <c r="J13" i="25"/>
  <c r="K12" i="25"/>
  <c r="J12" i="25"/>
  <c r="K11" i="25"/>
  <c r="J11" i="25"/>
  <c r="K10" i="25"/>
  <c r="J10" i="25"/>
  <c r="O6" i="25"/>
  <c r="G6" i="25"/>
  <c r="F6" i="25"/>
  <c r="E6" i="25"/>
  <c r="D6" i="25"/>
  <c r="D3" i="25"/>
  <c r="N41" i="24"/>
  <c r="E41" i="24"/>
  <c r="K39" i="24"/>
  <c r="J39" i="24"/>
  <c r="K38" i="24"/>
  <c r="J38" i="24"/>
  <c r="K37" i="24"/>
  <c r="J37" i="24"/>
  <c r="K36" i="24"/>
  <c r="J36" i="24"/>
  <c r="K35" i="24"/>
  <c r="J35" i="24"/>
  <c r="K34" i="24"/>
  <c r="J34" i="24"/>
  <c r="K33" i="24"/>
  <c r="J33" i="24"/>
  <c r="K32" i="24"/>
  <c r="J32" i="24"/>
  <c r="K31" i="24"/>
  <c r="J31" i="24"/>
  <c r="K30" i="24"/>
  <c r="J30" i="24"/>
  <c r="K29" i="24"/>
  <c r="J29" i="24"/>
  <c r="K28" i="24"/>
  <c r="J28" i="24"/>
  <c r="K27" i="24"/>
  <c r="J27" i="24"/>
  <c r="K26" i="24"/>
  <c r="J26" i="24"/>
  <c r="K25" i="24"/>
  <c r="J25" i="24"/>
  <c r="K24" i="24"/>
  <c r="J24" i="24"/>
  <c r="K23" i="24"/>
  <c r="J23" i="24"/>
  <c r="K22" i="24"/>
  <c r="J22" i="24"/>
  <c r="K21" i="24"/>
  <c r="J21" i="24"/>
  <c r="K20" i="24"/>
  <c r="J20" i="24"/>
  <c r="K19" i="24"/>
  <c r="J19" i="24"/>
  <c r="K18" i="24"/>
  <c r="J18" i="24"/>
  <c r="K17" i="24"/>
  <c r="J17" i="24"/>
  <c r="K16" i="24"/>
  <c r="J16" i="24"/>
  <c r="K15" i="24"/>
  <c r="J15" i="24"/>
  <c r="K14" i="24"/>
  <c r="J14" i="24"/>
  <c r="K13" i="24"/>
  <c r="J13" i="24"/>
  <c r="K12" i="24"/>
  <c r="J12" i="24"/>
  <c r="K11" i="24"/>
  <c r="J11" i="24"/>
  <c r="K10" i="24"/>
  <c r="J10" i="24"/>
  <c r="S7" i="24"/>
  <c r="G6" i="24"/>
  <c r="F6" i="24"/>
  <c r="E6" i="24"/>
  <c r="D6" i="24"/>
  <c r="D3" i="24"/>
  <c r="B2" i="24"/>
  <c r="E41" i="23"/>
  <c r="K39" i="23"/>
  <c r="J39" i="23"/>
  <c r="K38" i="23"/>
  <c r="J38" i="23"/>
  <c r="K37" i="23"/>
  <c r="J37" i="23"/>
  <c r="K36" i="23"/>
  <c r="J36" i="23"/>
  <c r="K35" i="23"/>
  <c r="J35" i="23"/>
  <c r="K34" i="23"/>
  <c r="J34" i="23"/>
  <c r="K33" i="23"/>
  <c r="J33" i="23"/>
  <c r="K32" i="23"/>
  <c r="J32" i="23"/>
  <c r="K31" i="23"/>
  <c r="J31" i="23"/>
  <c r="K30" i="23"/>
  <c r="J30" i="23"/>
  <c r="K29" i="23"/>
  <c r="J29" i="23"/>
  <c r="K28" i="23"/>
  <c r="J28" i="23"/>
  <c r="K27" i="23"/>
  <c r="J27" i="23"/>
  <c r="K26" i="23"/>
  <c r="J26" i="23"/>
  <c r="K25" i="23"/>
  <c r="J25" i="23"/>
  <c r="K24" i="23"/>
  <c r="J24" i="23"/>
  <c r="K23" i="23"/>
  <c r="J23" i="23"/>
  <c r="K22" i="23"/>
  <c r="J22" i="23"/>
  <c r="K21" i="23"/>
  <c r="J21" i="23"/>
  <c r="K20" i="23"/>
  <c r="J20" i="23"/>
  <c r="K19" i="23"/>
  <c r="J19" i="23"/>
  <c r="K18" i="23"/>
  <c r="J18" i="23"/>
  <c r="K17" i="23"/>
  <c r="J17" i="23"/>
  <c r="K16" i="23"/>
  <c r="J16" i="23"/>
  <c r="K15" i="23"/>
  <c r="J15" i="23"/>
  <c r="K14" i="23"/>
  <c r="J14" i="23"/>
  <c r="K13" i="23"/>
  <c r="J13" i="23"/>
  <c r="K12" i="23"/>
  <c r="J12" i="23"/>
  <c r="K11" i="23"/>
  <c r="J11" i="23"/>
  <c r="K10" i="23"/>
  <c r="J10" i="23"/>
  <c r="D3" i="23"/>
  <c r="B2" i="23"/>
  <c r="D41" i="22"/>
  <c r="H39" i="22"/>
  <c r="G39" i="22"/>
  <c r="H38" i="22"/>
  <c r="G38" i="22"/>
  <c r="H37" i="22"/>
  <c r="G37" i="22"/>
  <c r="H36" i="22"/>
  <c r="G36" i="22"/>
  <c r="H35" i="22"/>
  <c r="G35" i="22"/>
  <c r="H34" i="22"/>
  <c r="G34" i="22"/>
  <c r="H33" i="22"/>
  <c r="G33" i="22"/>
  <c r="H32" i="22"/>
  <c r="G32" i="22"/>
  <c r="H31" i="22"/>
  <c r="G31" i="22"/>
  <c r="H30" i="22"/>
  <c r="G30" i="22"/>
  <c r="H29" i="22"/>
  <c r="G29" i="22"/>
  <c r="H28" i="22"/>
  <c r="G28" i="22"/>
  <c r="H27" i="22"/>
  <c r="G27" i="22"/>
  <c r="H26" i="22"/>
  <c r="G26" i="22"/>
  <c r="H25" i="22"/>
  <c r="G25" i="22"/>
  <c r="H24" i="22"/>
  <c r="G24" i="22"/>
  <c r="H23" i="22"/>
  <c r="G23" i="22"/>
  <c r="H22" i="22"/>
  <c r="G22" i="22"/>
  <c r="H21" i="22"/>
  <c r="G21" i="22"/>
  <c r="H20" i="22"/>
  <c r="G20" i="22"/>
  <c r="H19" i="22"/>
  <c r="G19" i="22"/>
  <c r="H18" i="22"/>
  <c r="G18" i="22"/>
  <c r="H17" i="22"/>
  <c r="G17" i="22"/>
  <c r="H16" i="22"/>
  <c r="G16" i="22"/>
  <c r="H15" i="22"/>
  <c r="G15" i="22"/>
  <c r="H14" i="22"/>
  <c r="G14" i="22"/>
  <c r="H13" i="22"/>
  <c r="G13" i="22"/>
  <c r="H12" i="22"/>
  <c r="G12" i="22"/>
  <c r="H11" i="22"/>
  <c r="G11" i="22"/>
  <c r="H10" i="22"/>
  <c r="G10" i="22"/>
  <c r="P8" i="22"/>
  <c r="O8" i="22"/>
  <c r="N8" i="22"/>
  <c r="M8" i="22"/>
  <c r="L8" i="22"/>
  <c r="K8" i="22"/>
  <c r="J8" i="22"/>
  <c r="I8" i="22"/>
  <c r="P7" i="22"/>
  <c r="O7" i="22"/>
  <c r="N7" i="22"/>
  <c r="M7" i="22"/>
  <c r="L7" i="22"/>
  <c r="K7" i="22"/>
  <c r="J7" i="22"/>
  <c r="I7" i="22"/>
  <c r="P6" i="22"/>
  <c r="O6" i="22"/>
  <c r="N6" i="22"/>
  <c r="M6" i="22"/>
  <c r="L6" i="22"/>
  <c r="K6" i="22"/>
  <c r="J6" i="22"/>
  <c r="I6" i="22"/>
  <c r="G6" i="22"/>
  <c r="E6" i="22"/>
  <c r="D6" i="22"/>
  <c r="D3" i="22"/>
  <c r="H39" i="21"/>
  <c r="G39" i="21"/>
  <c r="H38" i="21"/>
  <c r="G38" i="21"/>
  <c r="H37" i="21"/>
  <c r="G37" i="21"/>
  <c r="H36" i="21"/>
  <c r="G36" i="21"/>
  <c r="H35" i="21"/>
  <c r="G35" i="21"/>
  <c r="H34" i="21"/>
  <c r="G34" i="21"/>
  <c r="H33" i="21"/>
  <c r="G33" i="21"/>
  <c r="H32" i="21"/>
  <c r="G32" i="21"/>
  <c r="H31" i="21"/>
  <c r="G31" i="21"/>
  <c r="H30" i="21"/>
  <c r="G30" i="21"/>
  <c r="H29" i="21"/>
  <c r="G29" i="21"/>
  <c r="H28" i="21"/>
  <c r="G28" i="21"/>
  <c r="H27" i="21"/>
  <c r="G27" i="21"/>
  <c r="H26" i="21"/>
  <c r="G26" i="21"/>
  <c r="H25" i="21"/>
  <c r="G25" i="21"/>
  <c r="H24" i="21"/>
  <c r="G24" i="21"/>
  <c r="H23" i="21"/>
  <c r="G23" i="21"/>
  <c r="H22" i="21"/>
  <c r="G22" i="21"/>
  <c r="H21" i="21"/>
  <c r="G21" i="21"/>
  <c r="H20" i="21"/>
  <c r="G20" i="21"/>
  <c r="H19" i="21"/>
  <c r="G19" i="21"/>
  <c r="H18" i="21"/>
  <c r="G18" i="21"/>
  <c r="H17" i="21"/>
  <c r="G17" i="21"/>
  <c r="H16" i="21"/>
  <c r="G16" i="21"/>
  <c r="H15" i="21"/>
  <c r="G15" i="21"/>
  <c r="H14" i="21"/>
  <c r="G14" i="21"/>
  <c r="H13" i="21"/>
  <c r="G13" i="21"/>
  <c r="H12" i="21"/>
  <c r="G12" i="21"/>
  <c r="H11" i="21"/>
  <c r="G11" i="21"/>
  <c r="H10" i="21"/>
  <c r="G10" i="21"/>
  <c r="P8" i="21"/>
  <c r="O8" i="21"/>
  <c r="N8" i="21"/>
  <c r="M8" i="21"/>
  <c r="L8" i="21"/>
  <c r="K8" i="21"/>
  <c r="J8" i="21"/>
  <c r="I8" i="21"/>
  <c r="P7" i="21"/>
  <c r="O7" i="21"/>
  <c r="N7" i="21"/>
  <c r="M7" i="21"/>
  <c r="L7" i="21"/>
  <c r="K7" i="21"/>
  <c r="J7" i="21"/>
  <c r="I7" i="21"/>
  <c r="P6" i="21"/>
  <c r="O6" i="21"/>
  <c r="N6" i="21"/>
  <c r="M6" i="21"/>
  <c r="L6" i="21"/>
  <c r="K6" i="21"/>
  <c r="J6" i="21"/>
  <c r="I6" i="21"/>
  <c r="H6" i="21"/>
  <c r="G6" i="21"/>
  <c r="G6" i="36" s="1"/>
  <c r="D3" i="21"/>
  <c r="B2" i="21"/>
  <c r="B2" i="31" s="1"/>
  <c r="E65" i="20"/>
  <c r="I63" i="20"/>
  <c r="H63" i="20"/>
  <c r="I62" i="20"/>
  <c r="H62" i="20"/>
  <c r="I61" i="20"/>
  <c r="H61" i="20"/>
  <c r="I59" i="20"/>
  <c r="H59" i="20"/>
  <c r="I58" i="20"/>
  <c r="H58" i="20"/>
  <c r="I57" i="20"/>
  <c r="H57" i="20"/>
  <c r="I56" i="20"/>
  <c r="H56" i="20"/>
  <c r="I55" i="20"/>
  <c r="H55" i="20"/>
  <c r="I54" i="20"/>
  <c r="H54" i="20"/>
  <c r="I53" i="20"/>
  <c r="H53" i="20"/>
  <c r="I52" i="20"/>
  <c r="H52" i="20"/>
  <c r="I51" i="20"/>
  <c r="H51" i="20"/>
  <c r="I50" i="20"/>
  <c r="H50" i="20"/>
  <c r="I49" i="20"/>
  <c r="H49" i="20"/>
  <c r="I48" i="20"/>
  <c r="H48" i="20"/>
  <c r="I47" i="20"/>
  <c r="H47" i="20"/>
  <c r="I46" i="20"/>
  <c r="H46" i="20"/>
  <c r="I45" i="20"/>
  <c r="H45" i="20"/>
  <c r="I44" i="20"/>
  <c r="H44" i="20"/>
  <c r="I43" i="20"/>
  <c r="H43" i="20"/>
  <c r="I42" i="20"/>
  <c r="H42" i="20"/>
  <c r="I41" i="20"/>
  <c r="H41" i="20"/>
  <c r="I40" i="20"/>
  <c r="H40" i="20"/>
  <c r="I39" i="20"/>
  <c r="H39" i="20"/>
  <c r="I38" i="20"/>
  <c r="H38" i="20"/>
  <c r="I37" i="20"/>
  <c r="H37" i="20"/>
  <c r="I36" i="20"/>
  <c r="H36" i="20"/>
  <c r="I35" i="20"/>
  <c r="H35" i="20"/>
  <c r="I34" i="20"/>
  <c r="H34" i="20"/>
  <c r="I33" i="20"/>
  <c r="H33" i="20"/>
  <c r="I32" i="20"/>
  <c r="H32" i="20"/>
  <c r="I31" i="20"/>
  <c r="H31" i="20"/>
  <c r="I30" i="20"/>
  <c r="H30" i="20"/>
  <c r="I29" i="20"/>
  <c r="H29" i="20"/>
  <c r="I28" i="20"/>
  <c r="H28" i="20"/>
  <c r="I27" i="20"/>
  <c r="H27" i="20"/>
  <c r="I26" i="20"/>
  <c r="H26" i="20"/>
  <c r="I25" i="20"/>
  <c r="H25" i="20"/>
  <c r="I24" i="20"/>
  <c r="H24" i="20"/>
  <c r="I23" i="20"/>
  <c r="H23" i="20"/>
  <c r="I22" i="20"/>
  <c r="H22" i="20"/>
  <c r="I21" i="20"/>
  <c r="H21" i="20"/>
  <c r="I20" i="20"/>
  <c r="H20" i="20"/>
  <c r="I19" i="20"/>
  <c r="H19" i="20"/>
  <c r="I18" i="20"/>
  <c r="H18" i="20"/>
  <c r="I17" i="20"/>
  <c r="H17" i="20"/>
  <c r="I16" i="20"/>
  <c r="H16" i="20"/>
  <c r="I15" i="20"/>
  <c r="H15" i="20"/>
  <c r="I14" i="20"/>
  <c r="H14" i="20"/>
  <c r="I13" i="20"/>
  <c r="H13" i="20"/>
  <c r="I12" i="20"/>
  <c r="H12" i="20"/>
  <c r="I11" i="20"/>
  <c r="H11" i="20"/>
  <c r="I10" i="20"/>
  <c r="H10" i="20"/>
  <c r="I8" i="20"/>
  <c r="H8" i="20"/>
  <c r="K7" i="20"/>
  <c r="I7" i="20"/>
  <c r="H7" i="20"/>
  <c r="I6" i="20"/>
  <c r="H6" i="20"/>
  <c r="D3" i="20"/>
  <c r="B2" i="20"/>
  <c r="E43" i="19"/>
  <c r="I41" i="19"/>
  <c r="H41" i="19"/>
  <c r="I39" i="19"/>
  <c r="H39" i="19"/>
  <c r="I38" i="19"/>
  <c r="H38" i="19"/>
  <c r="I37" i="19"/>
  <c r="H37" i="19"/>
  <c r="I36" i="19"/>
  <c r="H36" i="19"/>
  <c r="I35" i="19"/>
  <c r="H35" i="19"/>
  <c r="I34" i="19"/>
  <c r="H34" i="19"/>
  <c r="I33" i="19"/>
  <c r="H33" i="19"/>
  <c r="I32" i="19"/>
  <c r="H32" i="19"/>
  <c r="I31" i="19"/>
  <c r="H31" i="19"/>
  <c r="I30" i="19"/>
  <c r="H30" i="19"/>
  <c r="I29" i="19"/>
  <c r="H29" i="19"/>
  <c r="I28" i="19"/>
  <c r="H28" i="19"/>
  <c r="I27" i="19"/>
  <c r="H27" i="19"/>
  <c r="I26" i="19"/>
  <c r="H26" i="19"/>
  <c r="I25" i="19"/>
  <c r="H25" i="19"/>
  <c r="I24" i="19"/>
  <c r="H24" i="19"/>
  <c r="I23" i="19"/>
  <c r="H23" i="19"/>
  <c r="I22" i="19"/>
  <c r="H22" i="19"/>
  <c r="I21" i="19"/>
  <c r="H21" i="19"/>
  <c r="I20" i="19"/>
  <c r="H20" i="19"/>
  <c r="I19" i="19"/>
  <c r="H19" i="19"/>
  <c r="I18" i="19"/>
  <c r="H18" i="19"/>
  <c r="I17" i="19"/>
  <c r="H17" i="19"/>
  <c r="I16" i="19"/>
  <c r="H16" i="19"/>
  <c r="I15" i="19"/>
  <c r="H15" i="19"/>
  <c r="I14" i="19"/>
  <c r="H14" i="19"/>
  <c r="I13" i="19"/>
  <c r="H13" i="19"/>
  <c r="I12" i="19"/>
  <c r="H12" i="19"/>
  <c r="I11" i="19"/>
  <c r="H11" i="19"/>
  <c r="I10" i="19"/>
  <c r="H10" i="19"/>
  <c r="I8" i="19"/>
  <c r="H8" i="19"/>
  <c r="I7" i="19"/>
  <c r="H7" i="19"/>
  <c r="I6" i="19"/>
  <c r="H6" i="19"/>
  <c r="D3" i="19"/>
  <c r="B2" i="19"/>
  <c r="E77" i="18"/>
  <c r="I75" i="18"/>
  <c r="H75" i="18"/>
  <c r="I74" i="18"/>
  <c r="H74" i="18"/>
  <c r="I73" i="18"/>
  <c r="H73" i="18"/>
  <c r="I72" i="18"/>
  <c r="H72" i="18"/>
  <c r="I71" i="18"/>
  <c r="H71" i="18"/>
  <c r="I69" i="18"/>
  <c r="H69" i="18"/>
  <c r="I68" i="18"/>
  <c r="H68" i="18"/>
  <c r="I67" i="18"/>
  <c r="H67" i="18"/>
  <c r="I66" i="18"/>
  <c r="H66" i="18"/>
  <c r="I65" i="18"/>
  <c r="H65" i="18"/>
  <c r="I64" i="18"/>
  <c r="H64" i="18"/>
  <c r="I63" i="18"/>
  <c r="H63" i="18"/>
  <c r="I62" i="18"/>
  <c r="H62" i="18"/>
  <c r="I61" i="18"/>
  <c r="H61" i="18"/>
  <c r="I60" i="18"/>
  <c r="H60" i="18"/>
  <c r="I59" i="18"/>
  <c r="H59" i="18"/>
  <c r="I58" i="18"/>
  <c r="H58" i="18"/>
  <c r="I57" i="18"/>
  <c r="H57" i="18"/>
  <c r="I56" i="18"/>
  <c r="H56" i="18"/>
  <c r="I55" i="18"/>
  <c r="H55" i="18"/>
  <c r="I54" i="18"/>
  <c r="H54" i="18"/>
  <c r="I53" i="18"/>
  <c r="H53" i="18"/>
  <c r="I52" i="18"/>
  <c r="H52" i="18"/>
  <c r="I51" i="18"/>
  <c r="H51" i="18"/>
  <c r="I50" i="18"/>
  <c r="H50" i="18"/>
  <c r="I49" i="18"/>
  <c r="H49" i="18"/>
  <c r="I48" i="18"/>
  <c r="H48" i="18"/>
  <c r="I47" i="18"/>
  <c r="H47" i="18"/>
  <c r="I46" i="18"/>
  <c r="H46" i="18"/>
  <c r="I45" i="18"/>
  <c r="H45" i="18"/>
  <c r="I44" i="18"/>
  <c r="H44" i="18"/>
  <c r="I43" i="18"/>
  <c r="H43" i="18"/>
  <c r="I42" i="18"/>
  <c r="H42" i="18"/>
  <c r="I41" i="18"/>
  <c r="H41" i="18"/>
  <c r="I40" i="18"/>
  <c r="H40" i="18"/>
  <c r="I39" i="18"/>
  <c r="H39" i="18"/>
  <c r="I38" i="18"/>
  <c r="H38" i="18"/>
  <c r="I37" i="18"/>
  <c r="H37" i="18"/>
  <c r="I36" i="18"/>
  <c r="H36" i="18"/>
  <c r="I35" i="18"/>
  <c r="H35" i="18"/>
  <c r="I34" i="18"/>
  <c r="H34" i="18"/>
  <c r="I33" i="18"/>
  <c r="H33" i="18"/>
  <c r="I32" i="18"/>
  <c r="H32" i="18"/>
  <c r="I31" i="18"/>
  <c r="H31" i="18"/>
  <c r="I30" i="18"/>
  <c r="H30" i="18"/>
  <c r="I29" i="18"/>
  <c r="H29" i="18"/>
  <c r="I28" i="18"/>
  <c r="H28" i="18"/>
  <c r="I27" i="18"/>
  <c r="H27" i="18"/>
  <c r="I26" i="18"/>
  <c r="H26" i="18"/>
  <c r="I25" i="18"/>
  <c r="H25" i="18"/>
  <c r="I24" i="18"/>
  <c r="H24" i="18"/>
  <c r="I23" i="18"/>
  <c r="H23" i="18"/>
  <c r="I22" i="18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I10" i="18"/>
  <c r="H10" i="18"/>
  <c r="I8" i="18"/>
  <c r="H8" i="18"/>
  <c r="I7" i="18"/>
  <c r="H7" i="18"/>
  <c r="I6" i="18"/>
  <c r="H6" i="18"/>
  <c r="D3" i="18"/>
  <c r="B2" i="18"/>
  <c r="D56" i="17"/>
  <c r="G54" i="17"/>
  <c r="F54" i="17"/>
  <c r="G53" i="17"/>
  <c r="F53" i="17"/>
  <c r="G49" i="17"/>
  <c r="F49" i="17"/>
  <c r="G48" i="17"/>
  <c r="F48" i="17"/>
  <c r="G47" i="17"/>
  <c r="F47" i="17"/>
  <c r="G46" i="17"/>
  <c r="F46" i="17"/>
  <c r="G45" i="17"/>
  <c r="F45" i="17"/>
  <c r="G44" i="17"/>
  <c r="F44" i="17"/>
  <c r="G43" i="17"/>
  <c r="F43" i="17"/>
  <c r="G42" i="17"/>
  <c r="F42" i="17"/>
  <c r="G41" i="17"/>
  <c r="F41" i="17"/>
  <c r="G40" i="17"/>
  <c r="F40" i="17"/>
  <c r="G39" i="17"/>
  <c r="F39" i="17"/>
  <c r="G38" i="17"/>
  <c r="F38" i="17"/>
  <c r="G37" i="17"/>
  <c r="F37" i="17"/>
  <c r="G36" i="17"/>
  <c r="F36" i="17"/>
  <c r="G35" i="17"/>
  <c r="F35" i="17"/>
  <c r="G34" i="17"/>
  <c r="F34" i="17"/>
  <c r="G33" i="17"/>
  <c r="F33" i="17"/>
  <c r="G32" i="17"/>
  <c r="F32" i="17"/>
  <c r="G31" i="17"/>
  <c r="F31" i="17"/>
  <c r="G30" i="17"/>
  <c r="F30" i="17"/>
  <c r="G29" i="17"/>
  <c r="F29" i="17"/>
  <c r="G28" i="17"/>
  <c r="F28" i="17"/>
  <c r="G27" i="17"/>
  <c r="F27" i="17"/>
  <c r="G26" i="17"/>
  <c r="F26" i="17"/>
  <c r="G25" i="17"/>
  <c r="F25" i="17"/>
  <c r="G24" i="17"/>
  <c r="F24" i="17"/>
  <c r="G23" i="17"/>
  <c r="F23" i="17"/>
  <c r="G22" i="17"/>
  <c r="F22" i="17"/>
  <c r="G21" i="17"/>
  <c r="F21" i="17"/>
  <c r="G20" i="17"/>
  <c r="F20" i="17"/>
  <c r="G19" i="17"/>
  <c r="F19" i="17"/>
  <c r="G18" i="17"/>
  <c r="F18" i="17"/>
  <c r="G17" i="17"/>
  <c r="F17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O8" i="17"/>
  <c r="N8" i="17"/>
  <c r="M8" i="17"/>
  <c r="L8" i="17"/>
  <c r="K8" i="17"/>
  <c r="J8" i="17"/>
  <c r="I8" i="17"/>
  <c r="H8" i="17"/>
  <c r="G8" i="17"/>
  <c r="F8" i="17"/>
  <c r="E8" i="17"/>
  <c r="D8" i="17"/>
  <c r="O7" i="17"/>
  <c r="N7" i="17"/>
  <c r="M7" i="17"/>
  <c r="L7" i="17"/>
  <c r="K7" i="17"/>
  <c r="J7" i="17"/>
  <c r="I7" i="17"/>
  <c r="H7" i="17"/>
  <c r="G7" i="17"/>
  <c r="F7" i="17"/>
  <c r="E7" i="17"/>
  <c r="D7" i="17"/>
  <c r="O6" i="17"/>
  <c r="N6" i="17"/>
  <c r="M6" i="17"/>
  <c r="L6" i="17"/>
  <c r="K6" i="17"/>
  <c r="J6" i="17"/>
  <c r="I6" i="17"/>
  <c r="H6" i="17"/>
  <c r="G6" i="17"/>
  <c r="F6" i="17"/>
  <c r="E6" i="17"/>
  <c r="D6" i="17"/>
  <c r="D3" i="17"/>
  <c r="B2" i="17"/>
  <c r="D93" i="16"/>
  <c r="G91" i="16"/>
  <c r="F91" i="16"/>
  <c r="G90" i="16"/>
  <c r="F90" i="16"/>
  <c r="G89" i="16"/>
  <c r="F89" i="16"/>
  <c r="G88" i="16"/>
  <c r="F88" i="16"/>
  <c r="G87" i="16"/>
  <c r="F87" i="16"/>
  <c r="G86" i="16"/>
  <c r="F86" i="16"/>
  <c r="G85" i="16"/>
  <c r="F85" i="16"/>
  <c r="G84" i="16"/>
  <c r="F84" i="16"/>
  <c r="G83" i="16"/>
  <c r="F83" i="16"/>
  <c r="G82" i="16"/>
  <c r="F82" i="16"/>
  <c r="G81" i="16"/>
  <c r="F81" i="16"/>
  <c r="G79" i="16"/>
  <c r="F79" i="16"/>
  <c r="G78" i="16"/>
  <c r="F78" i="16"/>
  <c r="G77" i="16"/>
  <c r="F77" i="16"/>
  <c r="G76" i="16"/>
  <c r="F76" i="16"/>
  <c r="G75" i="16"/>
  <c r="F75" i="16"/>
  <c r="G74" i="16"/>
  <c r="F74" i="16"/>
  <c r="G73" i="16"/>
  <c r="F73" i="16"/>
  <c r="G72" i="16"/>
  <c r="F72" i="16"/>
  <c r="G71" i="16"/>
  <c r="F71" i="16"/>
  <c r="G70" i="16"/>
  <c r="F70" i="16"/>
  <c r="G69" i="16"/>
  <c r="F69" i="16"/>
  <c r="G68" i="16"/>
  <c r="F68" i="16"/>
  <c r="G67" i="16"/>
  <c r="F67" i="16"/>
  <c r="G66" i="16"/>
  <c r="F66" i="16"/>
  <c r="G65" i="16"/>
  <c r="F65" i="16"/>
  <c r="G64" i="16"/>
  <c r="F64" i="16"/>
  <c r="G63" i="16"/>
  <c r="F63" i="16"/>
  <c r="G62" i="16"/>
  <c r="F62" i="16"/>
  <c r="G61" i="16"/>
  <c r="F61" i="16"/>
  <c r="G60" i="16"/>
  <c r="F60" i="16"/>
  <c r="G59" i="16"/>
  <c r="F59" i="16"/>
  <c r="G58" i="16"/>
  <c r="F58" i="16"/>
  <c r="G57" i="16"/>
  <c r="F57" i="16"/>
  <c r="G56" i="16"/>
  <c r="F56" i="16"/>
  <c r="G55" i="16"/>
  <c r="F55" i="16"/>
  <c r="G54" i="16"/>
  <c r="F54" i="16"/>
  <c r="G53" i="16"/>
  <c r="F53" i="16"/>
  <c r="G52" i="16"/>
  <c r="F52" i="16"/>
  <c r="G51" i="16"/>
  <c r="F51" i="16"/>
  <c r="G50" i="16"/>
  <c r="F50" i="16"/>
  <c r="G49" i="16"/>
  <c r="F49" i="16"/>
  <c r="G48" i="16"/>
  <c r="F48" i="16"/>
  <c r="G47" i="16"/>
  <c r="F47" i="16"/>
  <c r="G46" i="16"/>
  <c r="F46" i="16"/>
  <c r="G45" i="16"/>
  <c r="F45" i="16"/>
  <c r="G44" i="16"/>
  <c r="F44" i="16"/>
  <c r="G43" i="16"/>
  <c r="F43" i="16"/>
  <c r="G42" i="16"/>
  <c r="F42" i="16"/>
  <c r="G41" i="16"/>
  <c r="F41" i="16"/>
  <c r="G40" i="16"/>
  <c r="F40" i="16"/>
  <c r="G39" i="16"/>
  <c r="F39" i="16"/>
  <c r="G38" i="16"/>
  <c r="F38" i="16"/>
  <c r="G37" i="16"/>
  <c r="F37" i="16"/>
  <c r="G36" i="16"/>
  <c r="F36" i="16"/>
  <c r="G35" i="16"/>
  <c r="F35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O8" i="16"/>
  <c r="N8" i="16"/>
  <c r="M8" i="16"/>
  <c r="L8" i="16"/>
  <c r="K8" i="16"/>
  <c r="J8" i="16"/>
  <c r="I8" i="16"/>
  <c r="H8" i="16"/>
  <c r="G8" i="16"/>
  <c r="F8" i="16"/>
  <c r="E8" i="16"/>
  <c r="D8" i="16"/>
  <c r="O7" i="16"/>
  <c r="N7" i="16"/>
  <c r="M7" i="16"/>
  <c r="L7" i="16"/>
  <c r="K7" i="16"/>
  <c r="J7" i="16"/>
  <c r="I7" i="16"/>
  <c r="H7" i="16"/>
  <c r="G7" i="16"/>
  <c r="F7" i="16"/>
  <c r="E7" i="16"/>
  <c r="D7" i="16"/>
  <c r="O6" i="16"/>
  <c r="N6" i="16"/>
  <c r="M6" i="16"/>
  <c r="L6" i="16"/>
  <c r="K6" i="16"/>
  <c r="J6" i="16"/>
  <c r="I6" i="16"/>
  <c r="H6" i="16"/>
  <c r="G6" i="16"/>
  <c r="F6" i="16"/>
  <c r="E6" i="16"/>
  <c r="D6" i="16"/>
  <c r="D3" i="16"/>
  <c r="B2" i="16"/>
  <c r="P48" i="15"/>
  <c r="E48" i="15"/>
  <c r="I46" i="15"/>
  <c r="H46" i="15"/>
  <c r="I45" i="15"/>
  <c r="H45" i="15"/>
  <c r="I44" i="15"/>
  <c r="H44" i="15"/>
  <c r="I43" i="15"/>
  <c r="H43" i="15"/>
  <c r="I42" i="15"/>
  <c r="H42" i="15"/>
  <c r="I41" i="15"/>
  <c r="H41" i="15"/>
  <c r="I39" i="15"/>
  <c r="H39" i="15"/>
  <c r="I38" i="15"/>
  <c r="H38" i="15"/>
  <c r="I37" i="15"/>
  <c r="H37" i="15"/>
  <c r="I36" i="15"/>
  <c r="H36" i="15"/>
  <c r="I35" i="15"/>
  <c r="H35" i="15"/>
  <c r="I34" i="15"/>
  <c r="H34" i="15"/>
  <c r="I33" i="15"/>
  <c r="H33" i="15"/>
  <c r="I32" i="15"/>
  <c r="H32" i="15"/>
  <c r="I31" i="15"/>
  <c r="H31" i="15"/>
  <c r="I30" i="15"/>
  <c r="H30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Q8" i="15"/>
  <c r="I8" i="15"/>
  <c r="H8" i="15"/>
  <c r="I7" i="15"/>
  <c r="H7" i="15"/>
  <c r="K6" i="15"/>
  <c r="I6" i="15"/>
  <c r="H6" i="15"/>
  <c r="D3" i="15"/>
  <c r="B2" i="15"/>
  <c r="E44" i="14"/>
  <c r="I42" i="14"/>
  <c r="H42" i="14"/>
  <c r="I41" i="14"/>
  <c r="H41" i="14"/>
  <c r="I39" i="14"/>
  <c r="H39" i="14"/>
  <c r="I38" i="14"/>
  <c r="H38" i="14"/>
  <c r="I37" i="14"/>
  <c r="H37" i="14"/>
  <c r="I36" i="14"/>
  <c r="H36" i="14"/>
  <c r="I35" i="14"/>
  <c r="H35" i="14"/>
  <c r="I34" i="14"/>
  <c r="H34" i="14"/>
  <c r="I33" i="14"/>
  <c r="H33" i="14"/>
  <c r="I32" i="14"/>
  <c r="H32" i="14"/>
  <c r="I31" i="14"/>
  <c r="H31" i="14"/>
  <c r="I30" i="14"/>
  <c r="H30" i="14"/>
  <c r="I29" i="14"/>
  <c r="H29" i="14"/>
  <c r="I28" i="14"/>
  <c r="H28" i="14"/>
  <c r="I27" i="14"/>
  <c r="H27" i="14"/>
  <c r="I26" i="14"/>
  <c r="H26" i="14"/>
  <c r="I25" i="14"/>
  <c r="H25" i="14"/>
  <c r="I24" i="14"/>
  <c r="H24" i="14"/>
  <c r="I23" i="14"/>
  <c r="H23" i="14"/>
  <c r="I22" i="14"/>
  <c r="H22" i="14"/>
  <c r="I21" i="14"/>
  <c r="H21" i="14"/>
  <c r="I20" i="14"/>
  <c r="H20" i="14"/>
  <c r="I19" i="14"/>
  <c r="H19" i="14"/>
  <c r="I18" i="14"/>
  <c r="H18" i="14"/>
  <c r="I17" i="14"/>
  <c r="H17" i="14"/>
  <c r="I16" i="14"/>
  <c r="H16" i="14"/>
  <c r="I15" i="14"/>
  <c r="H15" i="14"/>
  <c r="I14" i="14"/>
  <c r="H14" i="14"/>
  <c r="I13" i="14"/>
  <c r="H13" i="14"/>
  <c r="I12" i="14"/>
  <c r="H12" i="14"/>
  <c r="I11" i="14"/>
  <c r="H11" i="14"/>
  <c r="I10" i="14"/>
  <c r="H10" i="14"/>
  <c r="I8" i="14"/>
  <c r="H8" i="14"/>
  <c r="I7" i="14"/>
  <c r="H7" i="14"/>
  <c r="M6" i="14"/>
  <c r="I6" i="14"/>
  <c r="H6" i="14"/>
  <c r="D3" i="14"/>
  <c r="B2" i="14"/>
  <c r="J47" i="13"/>
  <c r="E47" i="13"/>
  <c r="I45" i="13"/>
  <c r="H45" i="13"/>
  <c r="I44" i="13"/>
  <c r="H44" i="13"/>
  <c r="I43" i="13"/>
  <c r="H43" i="13"/>
  <c r="I42" i="13"/>
  <c r="H42" i="13"/>
  <c r="I41" i="13"/>
  <c r="H41" i="13"/>
  <c r="I39" i="13"/>
  <c r="H39" i="13"/>
  <c r="I38" i="13"/>
  <c r="H38" i="13"/>
  <c r="I37" i="13"/>
  <c r="H37" i="13"/>
  <c r="I36" i="13"/>
  <c r="H36" i="13"/>
  <c r="I35" i="13"/>
  <c r="H35" i="13"/>
  <c r="I34" i="13"/>
  <c r="H34" i="13"/>
  <c r="I33" i="13"/>
  <c r="H33" i="13"/>
  <c r="I32" i="13"/>
  <c r="H32" i="13"/>
  <c r="I31" i="13"/>
  <c r="H31" i="13"/>
  <c r="I30" i="13"/>
  <c r="H30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I20" i="13"/>
  <c r="H20" i="13"/>
  <c r="I19" i="13"/>
  <c r="H19" i="13"/>
  <c r="I18" i="13"/>
  <c r="H18" i="13"/>
  <c r="I17" i="13"/>
  <c r="H17" i="13"/>
  <c r="I16" i="13"/>
  <c r="H16" i="13"/>
  <c r="I15" i="13"/>
  <c r="H15" i="13"/>
  <c r="I14" i="13"/>
  <c r="H14" i="13"/>
  <c r="I13" i="13"/>
  <c r="H13" i="13"/>
  <c r="I12" i="13"/>
  <c r="H12" i="13"/>
  <c r="I11" i="13"/>
  <c r="H11" i="13"/>
  <c r="I10" i="13"/>
  <c r="H10" i="13"/>
  <c r="Q8" i="13"/>
  <c r="I8" i="13"/>
  <c r="H8" i="13"/>
  <c r="I7" i="13"/>
  <c r="H7" i="13"/>
  <c r="K6" i="13"/>
  <c r="I6" i="13"/>
  <c r="H6" i="13"/>
  <c r="D3" i="13"/>
  <c r="B2" i="13"/>
  <c r="D47" i="12"/>
  <c r="G45" i="12"/>
  <c r="F45" i="12"/>
  <c r="G44" i="12"/>
  <c r="F44" i="12"/>
  <c r="G43" i="12"/>
  <c r="F43" i="12"/>
  <c r="G42" i="12"/>
  <c r="F42" i="12"/>
  <c r="G41" i="12"/>
  <c r="F41" i="12"/>
  <c r="G39" i="12"/>
  <c r="F39" i="12"/>
  <c r="G38" i="12"/>
  <c r="F38" i="12"/>
  <c r="G37" i="12"/>
  <c r="F37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6" i="12"/>
  <c r="F16" i="12"/>
  <c r="G15" i="12"/>
  <c r="F15" i="12"/>
  <c r="G14" i="12"/>
  <c r="F14" i="12"/>
  <c r="G13" i="12"/>
  <c r="F13" i="12"/>
  <c r="G12" i="12"/>
  <c r="F12" i="12"/>
  <c r="G11" i="12"/>
  <c r="F11" i="12"/>
  <c r="G10" i="12"/>
  <c r="F10" i="12"/>
  <c r="O8" i="12"/>
  <c r="N8" i="12"/>
  <c r="M8" i="12"/>
  <c r="L8" i="12"/>
  <c r="K8" i="12"/>
  <c r="J8" i="12"/>
  <c r="I8" i="12"/>
  <c r="H8" i="12"/>
  <c r="G8" i="12"/>
  <c r="F8" i="12"/>
  <c r="E8" i="12"/>
  <c r="D8" i="12"/>
  <c r="O7" i="12"/>
  <c r="N7" i="12"/>
  <c r="M7" i="12"/>
  <c r="L7" i="12"/>
  <c r="K7" i="12"/>
  <c r="J7" i="12"/>
  <c r="I7" i="12"/>
  <c r="H7" i="12"/>
  <c r="G7" i="12"/>
  <c r="F7" i="12"/>
  <c r="E7" i="12"/>
  <c r="D7" i="12"/>
  <c r="O6" i="12"/>
  <c r="N6" i="12"/>
  <c r="M6" i="12"/>
  <c r="L6" i="12"/>
  <c r="K6" i="12"/>
  <c r="J6" i="12"/>
  <c r="I6" i="12"/>
  <c r="H6" i="12"/>
  <c r="G6" i="12"/>
  <c r="F6" i="12"/>
  <c r="E6" i="12"/>
  <c r="D6" i="12"/>
  <c r="D3" i="12"/>
  <c r="B2" i="12"/>
  <c r="D48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O8" i="11"/>
  <c r="N8" i="11"/>
  <c r="M8" i="11"/>
  <c r="L8" i="11"/>
  <c r="K8" i="11"/>
  <c r="J8" i="11"/>
  <c r="I8" i="11"/>
  <c r="H8" i="11"/>
  <c r="G8" i="11"/>
  <c r="F8" i="11"/>
  <c r="E8" i="11"/>
  <c r="D8" i="11"/>
  <c r="O7" i="11"/>
  <c r="N7" i="11"/>
  <c r="M7" i="11"/>
  <c r="L7" i="11"/>
  <c r="K7" i="11"/>
  <c r="J7" i="11"/>
  <c r="I7" i="11"/>
  <c r="H7" i="11"/>
  <c r="G7" i="11"/>
  <c r="F7" i="11"/>
  <c r="E7" i="11"/>
  <c r="D7" i="11"/>
  <c r="O6" i="11"/>
  <c r="N6" i="11"/>
  <c r="M6" i="11"/>
  <c r="L6" i="11"/>
  <c r="K6" i="11"/>
  <c r="J6" i="11"/>
  <c r="I6" i="11"/>
  <c r="H6" i="11"/>
  <c r="G6" i="11"/>
  <c r="F6" i="11"/>
  <c r="E6" i="11"/>
  <c r="D6" i="11"/>
  <c r="D3" i="11"/>
  <c r="B2" i="11"/>
  <c r="E46" i="10"/>
  <c r="I44" i="10"/>
  <c r="H44" i="10"/>
  <c r="I43" i="10"/>
  <c r="H43" i="10"/>
  <c r="I42" i="10"/>
  <c r="H42" i="10"/>
  <c r="I41" i="10"/>
  <c r="H41" i="10"/>
  <c r="I39" i="10"/>
  <c r="H39" i="10"/>
  <c r="I38" i="10"/>
  <c r="H38" i="10"/>
  <c r="I37" i="10"/>
  <c r="H37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L8" i="10"/>
  <c r="I8" i="10"/>
  <c r="H8" i="10"/>
  <c r="L7" i="10"/>
  <c r="I7" i="10"/>
  <c r="H7" i="10"/>
  <c r="M6" i="10"/>
  <c r="I6" i="10"/>
  <c r="H6" i="10"/>
  <c r="D3" i="10"/>
  <c r="B2" i="10"/>
  <c r="P45" i="9"/>
  <c r="J45" i="9"/>
  <c r="E45" i="9"/>
  <c r="I43" i="9"/>
  <c r="H43" i="9"/>
  <c r="I42" i="9"/>
  <c r="H42" i="9"/>
  <c r="I41" i="9"/>
  <c r="H41" i="9"/>
  <c r="I39" i="9"/>
  <c r="H39" i="9"/>
  <c r="I38" i="9"/>
  <c r="H38" i="9"/>
  <c r="I37" i="9"/>
  <c r="H37" i="9"/>
  <c r="I36" i="9"/>
  <c r="H36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Q8" i="9"/>
  <c r="M8" i="9"/>
  <c r="I8" i="9"/>
  <c r="H8" i="9"/>
  <c r="K7" i="9"/>
  <c r="I7" i="9"/>
  <c r="H7" i="9"/>
  <c r="J6" i="9"/>
  <c r="I6" i="9"/>
  <c r="H6" i="9"/>
  <c r="D3" i="9"/>
  <c r="B2" i="9"/>
  <c r="P44" i="8"/>
  <c r="N44" i="8"/>
  <c r="E44" i="8"/>
  <c r="I42" i="8"/>
  <c r="H42" i="8"/>
  <c r="I41" i="8"/>
  <c r="H41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Q8" i="8"/>
  <c r="N8" i="8"/>
  <c r="I8" i="8"/>
  <c r="H8" i="8"/>
  <c r="Q7" i="8"/>
  <c r="O7" i="8"/>
  <c r="K7" i="8"/>
  <c r="I7" i="8"/>
  <c r="H7" i="8"/>
  <c r="Q6" i="8"/>
  <c r="M6" i="8"/>
  <c r="K6" i="8"/>
  <c r="I6" i="8"/>
  <c r="H6" i="8"/>
  <c r="D3" i="8"/>
  <c r="B2" i="8"/>
  <c r="O43" i="7"/>
  <c r="N43" i="7"/>
  <c r="K43" i="7"/>
  <c r="D43" i="7"/>
  <c r="G41" i="7"/>
  <c r="F41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O8" i="7"/>
  <c r="N8" i="7"/>
  <c r="M8" i="7"/>
  <c r="L8" i="7"/>
  <c r="K8" i="7"/>
  <c r="J8" i="7"/>
  <c r="I8" i="7"/>
  <c r="H8" i="7"/>
  <c r="G8" i="7"/>
  <c r="F8" i="7"/>
  <c r="E8" i="7"/>
  <c r="D8" i="7"/>
  <c r="O7" i="7"/>
  <c r="N7" i="7"/>
  <c r="M7" i="7"/>
  <c r="L7" i="7"/>
  <c r="K7" i="7"/>
  <c r="J7" i="7"/>
  <c r="I7" i="7"/>
  <c r="H7" i="7"/>
  <c r="G7" i="7"/>
  <c r="F7" i="7"/>
  <c r="E7" i="7"/>
  <c r="D7" i="7"/>
  <c r="O6" i="7"/>
  <c r="N6" i="7"/>
  <c r="M6" i="7"/>
  <c r="L6" i="7"/>
  <c r="K6" i="7"/>
  <c r="J6" i="7"/>
  <c r="I6" i="7"/>
  <c r="H6" i="7"/>
  <c r="G6" i="7"/>
  <c r="F6" i="7"/>
  <c r="E6" i="7"/>
  <c r="D6" i="7"/>
  <c r="D3" i="7"/>
  <c r="B2" i="7"/>
  <c r="J44" i="6"/>
  <c r="H44" i="6"/>
  <c r="D44" i="6"/>
  <c r="G42" i="6"/>
  <c r="F42" i="6"/>
  <c r="G41" i="6"/>
  <c r="F41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O8" i="6"/>
  <c r="N8" i="6"/>
  <c r="M8" i="6"/>
  <c r="L8" i="6"/>
  <c r="K8" i="6"/>
  <c r="J8" i="6"/>
  <c r="I8" i="6"/>
  <c r="H8" i="6"/>
  <c r="G8" i="6"/>
  <c r="F8" i="6"/>
  <c r="E8" i="6"/>
  <c r="D8" i="6"/>
  <c r="O7" i="6"/>
  <c r="N7" i="6"/>
  <c r="M7" i="6"/>
  <c r="L7" i="6"/>
  <c r="K7" i="6"/>
  <c r="J7" i="6"/>
  <c r="I7" i="6"/>
  <c r="H7" i="6"/>
  <c r="G7" i="6"/>
  <c r="F7" i="6"/>
  <c r="E7" i="6"/>
  <c r="D7" i="6"/>
  <c r="O6" i="6"/>
  <c r="N6" i="6"/>
  <c r="M6" i="6"/>
  <c r="L6" i="6"/>
  <c r="K6" i="6"/>
  <c r="J6" i="6"/>
  <c r="I6" i="6"/>
  <c r="H6" i="6"/>
  <c r="G6" i="6"/>
  <c r="F6" i="6"/>
  <c r="E6" i="6"/>
  <c r="D6" i="6"/>
  <c r="D3" i="6"/>
  <c r="B2" i="6"/>
  <c r="Q41" i="5"/>
  <c r="L41" i="5"/>
  <c r="E41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Q8" i="5"/>
  <c r="N8" i="5"/>
  <c r="M8" i="5"/>
  <c r="I8" i="5"/>
  <c r="H8" i="5"/>
  <c r="G8" i="5"/>
  <c r="F8" i="5"/>
  <c r="E8" i="5"/>
  <c r="D8" i="5"/>
  <c r="P7" i="5"/>
  <c r="O7" i="5"/>
  <c r="N7" i="5"/>
  <c r="L7" i="5"/>
  <c r="I7" i="5"/>
  <c r="H7" i="5"/>
  <c r="G7" i="5"/>
  <c r="F7" i="5"/>
  <c r="E7" i="5"/>
  <c r="D7" i="5"/>
  <c r="Q6" i="5"/>
  <c r="M6" i="5"/>
  <c r="J6" i="5"/>
  <c r="I6" i="5"/>
  <c r="G6" i="5"/>
  <c r="F6" i="5"/>
  <c r="E6" i="5"/>
  <c r="D6" i="5"/>
  <c r="D3" i="5"/>
  <c r="B2" i="5"/>
  <c r="P41" i="4"/>
  <c r="L41" i="4"/>
  <c r="J41" i="4"/>
  <c r="E41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Q8" i="4"/>
  <c r="O8" i="4"/>
  <c r="M8" i="4"/>
  <c r="I8" i="4"/>
  <c r="H8" i="4"/>
  <c r="G8" i="4"/>
  <c r="F8" i="4"/>
  <c r="E8" i="4"/>
  <c r="D8" i="4"/>
  <c r="Q7" i="4"/>
  <c r="P7" i="4"/>
  <c r="O7" i="4"/>
  <c r="M7" i="4"/>
  <c r="K7" i="4"/>
  <c r="I7" i="4"/>
  <c r="H7" i="4"/>
  <c r="G7" i="4"/>
  <c r="F7" i="4"/>
  <c r="E7" i="4"/>
  <c r="D7" i="4"/>
  <c r="Q6" i="4"/>
  <c r="M6" i="4"/>
  <c r="K6" i="4"/>
  <c r="I6" i="4"/>
  <c r="G6" i="4"/>
  <c r="F6" i="4"/>
  <c r="E6" i="4"/>
  <c r="D6" i="4"/>
  <c r="D3" i="4"/>
  <c r="B2" i="4"/>
  <c r="E41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Q8" i="3"/>
  <c r="P8" i="3"/>
  <c r="P8" i="4" s="1"/>
  <c r="O8" i="3"/>
  <c r="Q8" i="23" s="1"/>
  <c r="N8" i="3"/>
  <c r="P8" i="23" s="1"/>
  <c r="M8" i="3"/>
  <c r="O8" i="25" s="1"/>
  <c r="L8" i="3"/>
  <c r="N8" i="33" s="1"/>
  <c r="K8" i="3"/>
  <c r="K8" i="18" s="1"/>
  <c r="J8" i="3"/>
  <c r="J8" i="10" s="1"/>
  <c r="I8" i="3"/>
  <c r="H8" i="3"/>
  <c r="Q7" i="3"/>
  <c r="Q7" i="5" s="1"/>
  <c r="P7" i="3"/>
  <c r="P7" i="9" s="1"/>
  <c r="O7" i="3"/>
  <c r="Q7" i="23" s="1"/>
  <c r="N7" i="3"/>
  <c r="P7" i="23" s="1"/>
  <c r="M7" i="3"/>
  <c r="O7" i="25" s="1"/>
  <c r="L7" i="3"/>
  <c r="N7" i="25" s="1"/>
  <c r="K7" i="3"/>
  <c r="J7" i="3"/>
  <c r="J7" i="10" s="1"/>
  <c r="I7" i="3"/>
  <c r="H7" i="3"/>
  <c r="Q6" i="3"/>
  <c r="S6" i="29" s="1"/>
  <c r="P6" i="3"/>
  <c r="P6" i="9" s="1"/>
  <c r="O6" i="3"/>
  <c r="Q6" i="23" s="1"/>
  <c r="N6" i="3"/>
  <c r="N6" i="4" s="1"/>
  <c r="M6" i="3"/>
  <c r="L6" i="3"/>
  <c r="L6" i="4" s="1"/>
  <c r="K6" i="3"/>
  <c r="M6" i="34" s="1"/>
  <c r="J6" i="3"/>
  <c r="J6" i="10" s="1"/>
  <c r="I6" i="3"/>
  <c r="H6" i="3"/>
  <c r="H6" i="5" s="1"/>
  <c r="D3" i="3"/>
  <c r="B2" i="3"/>
  <c r="N41" i="2"/>
  <c r="J41" i="2"/>
  <c r="H41" i="2"/>
  <c r="D41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O8" i="2"/>
  <c r="N8" i="2"/>
  <c r="M8" i="2"/>
  <c r="L8" i="2"/>
  <c r="K8" i="2"/>
  <c r="J8" i="2"/>
  <c r="I8" i="2"/>
  <c r="H8" i="2"/>
  <c r="G8" i="2"/>
  <c r="F8" i="2"/>
  <c r="E8" i="2"/>
  <c r="D8" i="2"/>
  <c r="O7" i="2"/>
  <c r="N7" i="2"/>
  <c r="M7" i="2"/>
  <c r="L7" i="2"/>
  <c r="K7" i="2"/>
  <c r="J7" i="2"/>
  <c r="I7" i="2"/>
  <c r="H7" i="2"/>
  <c r="G7" i="2"/>
  <c r="F7" i="2"/>
  <c r="E7" i="2"/>
  <c r="D7" i="2"/>
  <c r="O6" i="2"/>
  <c r="N6" i="2"/>
  <c r="M6" i="2"/>
  <c r="L6" i="2"/>
  <c r="K6" i="2"/>
  <c r="J6" i="2"/>
  <c r="I6" i="2"/>
  <c r="H6" i="2"/>
  <c r="G6" i="2"/>
  <c r="F6" i="2"/>
  <c r="E6" i="2"/>
  <c r="D6" i="2"/>
  <c r="D3" i="2"/>
  <c r="B2" i="2"/>
  <c r="O41" i="1"/>
  <c r="S41" i="23" s="1"/>
  <c r="N41" i="1"/>
  <c r="R41" i="25" s="1"/>
  <c r="M41" i="1"/>
  <c r="O48" i="15" s="1"/>
  <c r="L41" i="1"/>
  <c r="M41" i="21" s="1"/>
  <c r="K41" i="1"/>
  <c r="K93" i="16" s="1"/>
  <c r="J41" i="1"/>
  <c r="I41" i="1"/>
  <c r="H41" i="1"/>
  <c r="I41" i="22" s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K41" i="58" l="1"/>
  <c r="K41" i="54"/>
  <c r="K41" i="50"/>
  <c r="I41" i="57"/>
  <c r="K41" i="53"/>
  <c r="K41" i="49"/>
  <c r="M71" i="45"/>
  <c r="I41" i="52"/>
  <c r="K41" i="48"/>
  <c r="M71" i="44"/>
  <c r="M71" i="40"/>
  <c r="I41" i="47"/>
  <c r="M71" i="43"/>
  <c r="J71" i="41"/>
  <c r="M71" i="39"/>
  <c r="M71" i="35"/>
  <c r="I41" i="56"/>
  <c r="J71" i="42"/>
  <c r="I41" i="51"/>
  <c r="K41" i="60"/>
  <c r="I41" i="46"/>
  <c r="K41" i="59"/>
  <c r="K41" i="55"/>
  <c r="J71" i="32"/>
  <c r="M41" i="24"/>
  <c r="I48" i="11"/>
  <c r="J41" i="21"/>
  <c r="J71" i="37" s="1"/>
  <c r="K65" i="20"/>
  <c r="I93" i="16"/>
  <c r="M71" i="34"/>
  <c r="M71" i="30"/>
  <c r="K48" i="15"/>
  <c r="M71" i="29"/>
  <c r="M41" i="25"/>
  <c r="K77" i="18"/>
  <c r="K44" i="14"/>
  <c r="I47" i="12"/>
  <c r="M71" i="38"/>
  <c r="M71" i="28"/>
  <c r="J71" i="26"/>
  <c r="K43" i="19"/>
  <c r="K47" i="13"/>
  <c r="J71" i="27"/>
  <c r="M41" i="23"/>
  <c r="J7" i="19"/>
  <c r="O71" i="35"/>
  <c r="M65" i="20"/>
  <c r="R6" i="29"/>
  <c r="R6" i="30"/>
  <c r="J109" i="31"/>
  <c r="J41" i="57"/>
  <c r="L41" i="53"/>
  <c r="L41" i="49"/>
  <c r="N71" i="45"/>
  <c r="J41" i="52"/>
  <c r="L41" i="48"/>
  <c r="N71" i="44"/>
  <c r="N71" i="40"/>
  <c r="J41" i="47"/>
  <c r="N71" i="43"/>
  <c r="K71" i="41"/>
  <c r="N71" i="39"/>
  <c r="N71" i="35"/>
  <c r="J41" i="56"/>
  <c r="K71" i="42"/>
  <c r="N71" i="38"/>
  <c r="N71" i="34"/>
  <c r="J41" i="51"/>
  <c r="L41" i="60"/>
  <c r="J41" i="46"/>
  <c r="L41" i="59"/>
  <c r="L41" i="55"/>
  <c r="L41" i="58"/>
  <c r="L41" i="54"/>
  <c r="L41" i="50"/>
  <c r="K41" i="21"/>
  <c r="L65" i="20"/>
  <c r="J93" i="16"/>
  <c r="N71" i="30"/>
  <c r="L48" i="15"/>
  <c r="N71" i="29"/>
  <c r="N41" i="25"/>
  <c r="L77" i="18"/>
  <c r="L44" i="14"/>
  <c r="J47" i="12"/>
  <c r="N71" i="28"/>
  <c r="K71" i="26"/>
  <c r="L43" i="19"/>
  <c r="L47" i="13"/>
  <c r="K71" i="27"/>
  <c r="N41" i="23"/>
  <c r="K41" i="22"/>
  <c r="J56" i="17"/>
  <c r="N71" i="33"/>
  <c r="K109" i="31"/>
  <c r="O41" i="2"/>
  <c r="O6" i="45"/>
  <c r="M6" i="60"/>
  <c r="O6" i="44"/>
  <c r="O6" i="40"/>
  <c r="M6" i="59"/>
  <c r="M6" i="55"/>
  <c r="O6" i="43"/>
  <c r="O6" i="39"/>
  <c r="O6" i="35"/>
  <c r="M6" i="58"/>
  <c r="M6" i="54"/>
  <c r="M6" i="50"/>
  <c r="O6" i="38"/>
  <c r="M6" i="53"/>
  <c r="M6" i="49"/>
  <c r="M6" i="48"/>
  <c r="O6" i="23"/>
  <c r="M6" i="18"/>
  <c r="O6" i="30"/>
  <c r="O6" i="29"/>
  <c r="O6" i="28"/>
  <c r="O6" i="24"/>
  <c r="O6" i="34"/>
  <c r="M6" i="19"/>
  <c r="O6" i="33"/>
  <c r="M7" i="45"/>
  <c r="K7" i="60"/>
  <c r="M7" i="44"/>
  <c r="M7" i="40"/>
  <c r="K7" i="59"/>
  <c r="K7" i="55"/>
  <c r="M7" i="43"/>
  <c r="K7" i="58"/>
  <c r="K7" i="54"/>
  <c r="K7" i="50"/>
  <c r="M7" i="38"/>
  <c r="K7" i="53"/>
  <c r="K7" i="49"/>
  <c r="K7" i="48"/>
  <c r="M7" i="34"/>
  <c r="M7" i="33"/>
  <c r="M7" i="25"/>
  <c r="K7" i="18"/>
  <c r="M7" i="23"/>
  <c r="M7" i="30"/>
  <c r="M7" i="29"/>
  <c r="M7" i="39"/>
  <c r="M7" i="28"/>
  <c r="M7" i="24"/>
  <c r="K7" i="19"/>
  <c r="Q8" i="53"/>
  <c r="Q8" i="49"/>
  <c r="Q8" i="48"/>
  <c r="S8" i="45"/>
  <c r="Q8" i="60"/>
  <c r="S8" i="44"/>
  <c r="S8" i="40"/>
  <c r="Q8" i="59"/>
  <c r="Q8" i="55"/>
  <c r="S8" i="43"/>
  <c r="S8" i="39"/>
  <c r="S8" i="35"/>
  <c r="Q8" i="58"/>
  <c r="Q8" i="54"/>
  <c r="Q8" i="50"/>
  <c r="S8" i="38"/>
  <c r="S8" i="34"/>
  <c r="Q8" i="18"/>
  <c r="S8" i="33"/>
  <c r="S8" i="25"/>
  <c r="S8" i="23"/>
  <c r="S8" i="30"/>
  <c r="Q8" i="19"/>
  <c r="L41" i="3"/>
  <c r="N7" i="4"/>
  <c r="K41" i="4"/>
  <c r="K6" i="5"/>
  <c r="M7" i="5"/>
  <c r="O8" i="5"/>
  <c r="J41" i="5"/>
  <c r="I44" i="6"/>
  <c r="L43" i="7"/>
  <c r="J6" i="8"/>
  <c r="P7" i="8"/>
  <c r="O8" i="8"/>
  <c r="O44" i="8"/>
  <c r="K6" i="9"/>
  <c r="J7" i="9"/>
  <c r="Q45" i="9"/>
  <c r="N6" i="10"/>
  <c r="M7" i="10"/>
  <c r="N8" i="10"/>
  <c r="K46" i="10"/>
  <c r="J7" i="13"/>
  <c r="P47" i="13"/>
  <c r="N6" i="14"/>
  <c r="J8" i="14"/>
  <c r="J7" i="15"/>
  <c r="N6" i="18"/>
  <c r="J8" i="18"/>
  <c r="Q7" i="19"/>
  <c r="N65" i="20"/>
  <c r="P6" i="23"/>
  <c r="L8" i="24"/>
  <c r="O41" i="24"/>
  <c r="O71" i="26"/>
  <c r="S6" i="28"/>
  <c r="Q7" i="30"/>
  <c r="N6" i="45"/>
  <c r="L6" i="60"/>
  <c r="N6" i="44"/>
  <c r="N6" i="40"/>
  <c r="L6" i="59"/>
  <c r="L6" i="55"/>
  <c r="N6" i="43"/>
  <c r="N6" i="39"/>
  <c r="N6" i="35"/>
  <c r="L6" i="58"/>
  <c r="L6" i="54"/>
  <c r="L6" i="50"/>
  <c r="L6" i="53"/>
  <c r="L6" i="49"/>
  <c r="L6" i="48"/>
  <c r="N6" i="38"/>
  <c r="N6" i="23"/>
  <c r="L6" i="18"/>
  <c r="N6" i="30"/>
  <c r="N6" i="29"/>
  <c r="N6" i="28"/>
  <c r="N6" i="24"/>
  <c r="N6" i="34"/>
  <c r="P8" i="58"/>
  <c r="P8" i="54"/>
  <c r="P8" i="50"/>
  <c r="R8" i="38"/>
  <c r="P8" i="53"/>
  <c r="P8" i="49"/>
  <c r="P8" i="48"/>
  <c r="R8" i="45"/>
  <c r="P8" i="60"/>
  <c r="R8" i="44"/>
  <c r="R8" i="40"/>
  <c r="P8" i="59"/>
  <c r="P8" i="55"/>
  <c r="R8" i="43"/>
  <c r="R8" i="39"/>
  <c r="R8" i="35"/>
  <c r="R8" i="28"/>
  <c r="R8" i="24"/>
  <c r="P8" i="18"/>
  <c r="R8" i="33"/>
  <c r="R8" i="25"/>
  <c r="R8" i="34"/>
  <c r="R8" i="23"/>
  <c r="P8" i="5"/>
  <c r="K41" i="5"/>
  <c r="M43" i="7"/>
  <c r="P8" i="8"/>
  <c r="L6" i="9"/>
  <c r="K8" i="9"/>
  <c r="O6" i="10"/>
  <c r="N7" i="10"/>
  <c r="P8" i="10"/>
  <c r="L46" i="10"/>
  <c r="K7" i="13"/>
  <c r="Q47" i="13"/>
  <c r="P8" i="14"/>
  <c r="K7" i="15"/>
  <c r="N48" i="15"/>
  <c r="O6" i="18"/>
  <c r="L41" i="21"/>
  <c r="S8" i="24"/>
  <c r="Q41" i="25"/>
  <c r="P71" i="26"/>
  <c r="L7" i="28"/>
  <c r="R7" i="29"/>
  <c r="R7" i="30"/>
  <c r="S71" i="40"/>
  <c r="K41" i="3"/>
  <c r="N7" i="45"/>
  <c r="L7" i="60"/>
  <c r="N7" i="44"/>
  <c r="N7" i="40"/>
  <c r="L7" i="59"/>
  <c r="L7" i="55"/>
  <c r="N7" i="43"/>
  <c r="N7" i="39"/>
  <c r="N7" i="35"/>
  <c r="L7" i="58"/>
  <c r="L7" i="54"/>
  <c r="L7" i="50"/>
  <c r="L7" i="53"/>
  <c r="L7" i="49"/>
  <c r="L7" i="48"/>
  <c r="L7" i="9"/>
  <c r="N7" i="23"/>
  <c r="N7" i="30"/>
  <c r="N7" i="29"/>
  <c r="N7" i="28"/>
  <c r="N7" i="24"/>
  <c r="L7" i="19"/>
  <c r="L7" i="15"/>
  <c r="L7" i="13"/>
  <c r="L7" i="20"/>
  <c r="I41" i="2"/>
  <c r="O6" i="59"/>
  <c r="O6" i="55"/>
  <c r="Q6" i="43"/>
  <c r="Q6" i="39"/>
  <c r="O6" i="58"/>
  <c r="O6" i="54"/>
  <c r="O6" i="50"/>
  <c r="Q6" i="38"/>
  <c r="O6" i="53"/>
  <c r="O6" i="49"/>
  <c r="O6" i="48"/>
  <c r="Q6" i="45"/>
  <c r="O6" i="60"/>
  <c r="Q6" i="44"/>
  <c r="Q6" i="40"/>
  <c r="Q6" i="35"/>
  <c r="Q6" i="29"/>
  <c r="Q6" i="28"/>
  <c r="Q6" i="24"/>
  <c r="Q6" i="34"/>
  <c r="O6" i="19"/>
  <c r="O6" i="15"/>
  <c r="O6" i="13"/>
  <c r="Q6" i="33"/>
  <c r="Q6" i="25"/>
  <c r="O6" i="20"/>
  <c r="O6" i="14"/>
  <c r="O7" i="45"/>
  <c r="M7" i="60"/>
  <c r="O7" i="44"/>
  <c r="O7" i="40"/>
  <c r="M7" i="59"/>
  <c r="M7" i="55"/>
  <c r="O7" i="43"/>
  <c r="O7" i="39"/>
  <c r="O7" i="35"/>
  <c r="M7" i="58"/>
  <c r="M7" i="54"/>
  <c r="M7" i="50"/>
  <c r="O7" i="38"/>
  <c r="M7" i="53"/>
  <c r="M7" i="49"/>
  <c r="M7" i="48"/>
  <c r="O7" i="23"/>
  <c r="O7" i="30"/>
  <c r="O7" i="29"/>
  <c r="O7" i="28"/>
  <c r="O7" i="24"/>
  <c r="M7" i="19"/>
  <c r="M7" i="15"/>
  <c r="M7" i="13"/>
  <c r="M7" i="20"/>
  <c r="M7" i="14"/>
  <c r="O7" i="34"/>
  <c r="O7" i="33"/>
  <c r="M8" i="45"/>
  <c r="K8" i="60"/>
  <c r="M8" i="44"/>
  <c r="M8" i="40"/>
  <c r="K8" i="59"/>
  <c r="K8" i="55"/>
  <c r="M8" i="43"/>
  <c r="K8" i="58"/>
  <c r="K8" i="54"/>
  <c r="K8" i="50"/>
  <c r="M8" i="38"/>
  <c r="K8" i="53"/>
  <c r="K8" i="49"/>
  <c r="K8" i="48"/>
  <c r="M8" i="33"/>
  <c r="M8" i="25"/>
  <c r="K8" i="8"/>
  <c r="M8" i="34"/>
  <c r="M8" i="23"/>
  <c r="M8" i="30"/>
  <c r="K8" i="19"/>
  <c r="K8" i="15"/>
  <c r="K8" i="13"/>
  <c r="M8" i="39"/>
  <c r="M8" i="35"/>
  <c r="M8" i="29"/>
  <c r="K8" i="20"/>
  <c r="K8" i="14"/>
  <c r="M8" i="28"/>
  <c r="M8" i="24"/>
  <c r="N41" i="3"/>
  <c r="J8" i="4"/>
  <c r="M41" i="4"/>
  <c r="K44" i="6"/>
  <c r="L6" i="8"/>
  <c r="J7" i="8"/>
  <c r="Q44" i="8"/>
  <c r="M6" i="9"/>
  <c r="M7" i="9"/>
  <c r="L8" i="9"/>
  <c r="P6" i="10"/>
  <c r="P7" i="10"/>
  <c r="Q8" i="10"/>
  <c r="M46" i="10"/>
  <c r="Q7" i="13"/>
  <c r="Q8" i="14"/>
  <c r="Q7" i="15"/>
  <c r="H56" i="17"/>
  <c r="L6" i="20"/>
  <c r="P8" i="20"/>
  <c r="N8" i="25"/>
  <c r="S7" i="28"/>
  <c r="S7" i="29"/>
  <c r="Q8" i="30"/>
  <c r="N6" i="33"/>
  <c r="L41" i="47"/>
  <c r="P71" i="43"/>
  <c r="M71" i="41"/>
  <c r="P71" i="39"/>
  <c r="L41" i="56"/>
  <c r="M71" i="42"/>
  <c r="P71" i="38"/>
  <c r="L41" i="51"/>
  <c r="N41" i="60"/>
  <c r="L41" i="46"/>
  <c r="N41" i="59"/>
  <c r="N41" i="55"/>
  <c r="N41" i="58"/>
  <c r="N41" i="54"/>
  <c r="N41" i="50"/>
  <c r="L41" i="57"/>
  <c r="N41" i="53"/>
  <c r="N41" i="49"/>
  <c r="P71" i="45"/>
  <c r="L41" i="52"/>
  <c r="N41" i="48"/>
  <c r="P71" i="44"/>
  <c r="P71" i="40"/>
  <c r="P71" i="29"/>
  <c r="P41" i="25"/>
  <c r="N77" i="18"/>
  <c r="N44" i="14"/>
  <c r="L47" i="12"/>
  <c r="P71" i="34"/>
  <c r="P71" i="28"/>
  <c r="M71" i="26"/>
  <c r="N43" i="19"/>
  <c r="N47" i="13"/>
  <c r="M71" i="27"/>
  <c r="P41" i="23"/>
  <c r="M41" i="22"/>
  <c r="L56" i="17"/>
  <c r="P71" i="33"/>
  <c r="M109" i="31"/>
  <c r="M71" i="32"/>
  <c r="P41" i="24"/>
  <c r="P71" i="35"/>
  <c r="M41" i="56"/>
  <c r="N71" i="42"/>
  <c r="Q71" i="38"/>
  <c r="M41" i="51"/>
  <c r="O41" i="60"/>
  <c r="M41" i="46"/>
  <c r="O41" i="59"/>
  <c r="O41" i="55"/>
  <c r="O41" i="58"/>
  <c r="O41" i="54"/>
  <c r="O41" i="50"/>
  <c r="M41" i="57"/>
  <c r="O41" i="53"/>
  <c r="O41" i="49"/>
  <c r="Q71" i="45"/>
  <c r="M41" i="52"/>
  <c r="O41" i="48"/>
  <c r="Q71" i="44"/>
  <c r="Q71" i="40"/>
  <c r="M41" i="47"/>
  <c r="Q71" i="43"/>
  <c r="N71" i="41"/>
  <c r="Q71" i="39"/>
  <c r="Q71" i="35"/>
  <c r="Q71" i="34"/>
  <c r="Q71" i="28"/>
  <c r="N71" i="26"/>
  <c r="O43" i="19"/>
  <c r="O47" i="13"/>
  <c r="O45" i="9"/>
  <c r="N71" i="27"/>
  <c r="Q41" i="23"/>
  <c r="N41" i="22"/>
  <c r="M56" i="17"/>
  <c r="Q71" i="33"/>
  <c r="N109" i="31"/>
  <c r="N71" i="32"/>
  <c r="Q41" i="24"/>
  <c r="M48" i="11"/>
  <c r="N41" i="21"/>
  <c r="O65" i="20"/>
  <c r="M93" i="16"/>
  <c r="Q71" i="30"/>
  <c r="N7" i="60"/>
  <c r="P7" i="44"/>
  <c r="P7" i="40"/>
  <c r="N7" i="59"/>
  <c r="N7" i="55"/>
  <c r="P7" i="43"/>
  <c r="P7" i="39"/>
  <c r="N7" i="58"/>
  <c r="N7" i="54"/>
  <c r="N7" i="50"/>
  <c r="P7" i="38"/>
  <c r="N7" i="53"/>
  <c r="N7" i="49"/>
  <c r="N7" i="48"/>
  <c r="P7" i="45"/>
  <c r="P7" i="30"/>
  <c r="P7" i="29"/>
  <c r="P7" i="28"/>
  <c r="P7" i="24"/>
  <c r="N7" i="19"/>
  <c r="N7" i="15"/>
  <c r="N7" i="13"/>
  <c r="N7" i="20"/>
  <c r="N7" i="14"/>
  <c r="P7" i="34"/>
  <c r="P7" i="33"/>
  <c r="P7" i="25"/>
  <c r="N7" i="18"/>
  <c r="P7" i="35"/>
  <c r="O41" i="3"/>
  <c r="N7" i="9"/>
  <c r="N46" i="10"/>
  <c r="I56" i="17"/>
  <c r="K6" i="19"/>
  <c r="O8" i="19"/>
  <c r="M6" i="20"/>
  <c r="Q8" i="20"/>
  <c r="L41" i="23"/>
  <c r="L8" i="28"/>
  <c r="R8" i="29"/>
  <c r="R8" i="30"/>
  <c r="N7" i="33"/>
  <c r="N7" i="38"/>
  <c r="N6" i="60"/>
  <c r="P6" i="44"/>
  <c r="P6" i="40"/>
  <c r="N6" i="59"/>
  <c r="N6" i="55"/>
  <c r="P6" i="43"/>
  <c r="P6" i="39"/>
  <c r="N6" i="58"/>
  <c r="N6" i="54"/>
  <c r="N6" i="50"/>
  <c r="P6" i="38"/>
  <c r="N6" i="53"/>
  <c r="N6" i="49"/>
  <c r="N6" i="48"/>
  <c r="P6" i="45"/>
  <c r="P6" i="30"/>
  <c r="N6" i="9"/>
  <c r="P6" i="35"/>
  <c r="P6" i="29"/>
  <c r="P6" i="28"/>
  <c r="P6" i="24"/>
  <c r="P6" i="34"/>
  <c r="N6" i="19"/>
  <c r="N6" i="15"/>
  <c r="N6" i="13"/>
  <c r="P6" i="33"/>
  <c r="P6" i="25"/>
  <c r="N6" i="20"/>
  <c r="M41" i="3"/>
  <c r="L6" i="5"/>
  <c r="O6" i="9"/>
  <c r="J7" i="14"/>
  <c r="N41" i="51"/>
  <c r="P41" i="60"/>
  <c r="N41" i="46"/>
  <c r="P41" i="59"/>
  <c r="P41" i="55"/>
  <c r="P41" i="58"/>
  <c r="P41" i="54"/>
  <c r="P41" i="50"/>
  <c r="N41" i="57"/>
  <c r="P41" i="53"/>
  <c r="P41" i="49"/>
  <c r="R71" i="45"/>
  <c r="N41" i="52"/>
  <c r="P41" i="48"/>
  <c r="R71" i="44"/>
  <c r="R71" i="40"/>
  <c r="N41" i="47"/>
  <c r="R71" i="43"/>
  <c r="O71" i="41"/>
  <c r="R71" i="39"/>
  <c r="R71" i="35"/>
  <c r="N41" i="56"/>
  <c r="O71" i="42"/>
  <c r="R71" i="38"/>
  <c r="R71" i="34"/>
  <c r="O71" i="27"/>
  <c r="R41" i="23"/>
  <c r="O41" i="22"/>
  <c r="N56" i="17"/>
  <c r="R71" i="33"/>
  <c r="O109" i="31"/>
  <c r="P46" i="10"/>
  <c r="O71" i="32"/>
  <c r="R41" i="24"/>
  <c r="N48" i="11"/>
  <c r="O41" i="21"/>
  <c r="P65" i="20"/>
  <c r="N93" i="16"/>
  <c r="R71" i="30"/>
  <c r="K41" i="2"/>
  <c r="Q6" i="53"/>
  <c r="Q6" i="49"/>
  <c r="Q6" i="48"/>
  <c r="S6" i="45"/>
  <c r="Q6" i="60"/>
  <c r="S6" i="44"/>
  <c r="S6" i="40"/>
  <c r="Q6" i="59"/>
  <c r="Q6" i="55"/>
  <c r="S6" i="43"/>
  <c r="S6" i="39"/>
  <c r="S6" i="35"/>
  <c r="Q6" i="58"/>
  <c r="Q6" i="54"/>
  <c r="Q6" i="50"/>
  <c r="S6" i="38"/>
  <c r="S6" i="34"/>
  <c r="Q6" i="19"/>
  <c r="Q6" i="15"/>
  <c r="Q6" i="13"/>
  <c r="S6" i="33"/>
  <c r="S6" i="25"/>
  <c r="Q6" i="20"/>
  <c r="Q6" i="14"/>
  <c r="Q6" i="10"/>
  <c r="S6" i="23"/>
  <c r="Q6" i="18"/>
  <c r="S6" i="30"/>
  <c r="O7" i="59"/>
  <c r="O7" i="55"/>
  <c r="Q7" i="43"/>
  <c r="Q7" i="39"/>
  <c r="O7" i="58"/>
  <c r="O7" i="54"/>
  <c r="O7" i="50"/>
  <c r="Q7" i="38"/>
  <c r="O7" i="53"/>
  <c r="O7" i="49"/>
  <c r="O7" i="48"/>
  <c r="Q7" i="45"/>
  <c r="O7" i="60"/>
  <c r="Q7" i="44"/>
  <c r="Q7" i="40"/>
  <c r="Q7" i="29"/>
  <c r="Q7" i="28"/>
  <c r="Q7" i="24"/>
  <c r="O7" i="19"/>
  <c r="O7" i="15"/>
  <c r="O7" i="13"/>
  <c r="O7" i="20"/>
  <c r="O7" i="14"/>
  <c r="O7" i="10"/>
  <c r="Q7" i="34"/>
  <c r="Q7" i="33"/>
  <c r="Q7" i="25"/>
  <c r="O7" i="18"/>
  <c r="Q7" i="35"/>
  <c r="O8" i="45"/>
  <c r="M8" i="60"/>
  <c r="O8" i="44"/>
  <c r="O8" i="40"/>
  <c r="M8" i="59"/>
  <c r="M8" i="55"/>
  <c r="O8" i="43"/>
  <c r="O8" i="39"/>
  <c r="O8" i="35"/>
  <c r="M8" i="58"/>
  <c r="M8" i="54"/>
  <c r="M8" i="50"/>
  <c r="O8" i="38"/>
  <c r="M8" i="53"/>
  <c r="M8" i="49"/>
  <c r="M8" i="48"/>
  <c r="O8" i="23"/>
  <c r="O8" i="30"/>
  <c r="M8" i="19"/>
  <c r="M8" i="15"/>
  <c r="M8" i="13"/>
  <c r="O8" i="29"/>
  <c r="M8" i="20"/>
  <c r="M8" i="14"/>
  <c r="M8" i="10"/>
  <c r="O8" i="28"/>
  <c r="O8" i="24"/>
  <c r="M8" i="18"/>
  <c r="O8" i="33"/>
  <c r="P41" i="3"/>
  <c r="H6" i="4"/>
  <c r="P6" i="4"/>
  <c r="J7" i="4"/>
  <c r="L8" i="4"/>
  <c r="O41" i="4"/>
  <c r="O6" i="5"/>
  <c r="K8" i="5"/>
  <c r="N41" i="5"/>
  <c r="M44" i="6"/>
  <c r="H43" i="7"/>
  <c r="N6" i="8"/>
  <c r="L7" i="8"/>
  <c r="J8" i="8"/>
  <c r="K44" i="8"/>
  <c r="O7" i="9"/>
  <c r="N8" i="9"/>
  <c r="K45" i="9"/>
  <c r="O46" i="10"/>
  <c r="J48" i="11"/>
  <c r="M47" i="12"/>
  <c r="L6" i="13"/>
  <c r="K7" i="14"/>
  <c r="O44" i="14"/>
  <c r="L6" i="15"/>
  <c r="L7" i="18"/>
  <c r="L6" i="19"/>
  <c r="P8" i="19"/>
  <c r="P43" i="19"/>
  <c r="H6" i="37"/>
  <c r="H6" i="41"/>
  <c r="H6" i="42"/>
  <c r="H6" i="36"/>
  <c r="H6" i="27"/>
  <c r="H6" i="32"/>
  <c r="K6" i="23"/>
  <c r="H6" i="22"/>
  <c r="H6" i="31"/>
  <c r="L6" i="24"/>
  <c r="S8" i="28"/>
  <c r="S8" i="29"/>
  <c r="K71" i="32"/>
  <c r="P6" i="58"/>
  <c r="P6" i="54"/>
  <c r="P6" i="50"/>
  <c r="R6" i="38"/>
  <c r="P6" i="53"/>
  <c r="P6" i="49"/>
  <c r="P6" i="48"/>
  <c r="R6" i="45"/>
  <c r="P6" i="60"/>
  <c r="R6" i="44"/>
  <c r="R6" i="40"/>
  <c r="P6" i="59"/>
  <c r="P6" i="55"/>
  <c r="R6" i="43"/>
  <c r="R6" i="39"/>
  <c r="R6" i="35"/>
  <c r="R6" i="28"/>
  <c r="R6" i="24"/>
  <c r="R6" i="34"/>
  <c r="P6" i="19"/>
  <c r="P6" i="15"/>
  <c r="P6" i="13"/>
  <c r="R6" i="33"/>
  <c r="R6" i="25"/>
  <c r="P6" i="20"/>
  <c r="P6" i="14"/>
  <c r="R6" i="23"/>
  <c r="P6" i="18"/>
  <c r="N8" i="45"/>
  <c r="L8" i="60"/>
  <c r="N8" i="44"/>
  <c r="N8" i="40"/>
  <c r="L8" i="59"/>
  <c r="L8" i="55"/>
  <c r="N8" i="43"/>
  <c r="N8" i="39"/>
  <c r="N8" i="35"/>
  <c r="L8" i="58"/>
  <c r="L8" i="54"/>
  <c r="L8" i="50"/>
  <c r="L8" i="53"/>
  <c r="L8" i="49"/>
  <c r="L8" i="48"/>
  <c r="N8" i="34"/>
  <c r="N8" i="23"/>
  <c r="N8" i="30"/>
  <c r="L8" i="19"/>
  <c r="L8" i="15"/>
  <c r="L8" i="13"/>
  <c r="N8" i="29"/>
  <c r="L8" i="20"/>
  <c r="L8" i="14"/>
  <c r="N8" i="28"/>
  <c r="N8" i="24"/>
  <c r="L8" i="18"/>
  <c r="N8" i="38"/>
  <c r="K8" i="4"/>
  <c r="N41" i="4"/>
  <c r="N6" i="5"/>
  <c r="J8" i="5"/>
  <c r="M41" i="5"/>
  <c r="L44" i="6"/>
  <c r="Q41" i="60"/>
  <c r="O41" i="46"/>
  <c r="Q41" i="59"/>
  <c r="Q41" i="55"/>
  <c r="Q41" i="58"/>
  <c r="Q41" i="54"/>
  <c r="Q41" i="50"/>
  <c r="O41" i="57"/>
  <c r="Q41" i="53"/>
  <c r="Q41" i="49"/>
  <c r="S71" i="45"/>
  <c r="O41" i="52"/>
  <c r="Q41" i="48"/>
  <c r="S71" i="44"/>
  <c r="O41" i="47"/>
  <c r="S71" i="43"/>
  <c r="P71" i="41"/>
  <c r="S71" i="39"/>
  <c r="S71" i="35"/>
  <c r="O41" i="56"/>
  <c r="P71" i="42"/>
  <c r="S71" i="38"/>
  <c r="S71" i="34"/>
  <c r="O41" i="51"/>
  <c r="P41" i="22"/>
  <c r="O56" i="17"/>
  <c r="S71" i="33"/>
  <c r="P109" i="31"/>
  <c r="Q46" i="10"/>
  <c r="P71" i="32"/>
  <c r="S41" i="24"/>
  <c r="O48" i="11"/>
  <c r="P41" i="21"/>
  <c r="Q65" i="20"/>
  <c r="O93" i="16"/>
  <c r="S71" i="30"/>
  <c r="Q48" i="15"/>
  <c r="S71" i="29"/>
  <c r="S41" i="25"/>
  <c r="Q77" i="18"/>
  <c r="L41" i="2"/>
  <c r="Q41" i="3"/>
  <c r="P6" i="5"/>
  <c r="J7" i="5"/>
  <c r="L8" i="5"/>
  <c r="O41" i="5"/>
  <c r="N44" i="6"/>
  <c r="I43" i="7"/>
  <c r="O6" i="8"/>
  <c r="M7" i="8"/>
  <c r="L8" i="8"/>
  <c r="L44" i="8"/>
  <c r="Q6" i="9"/>
  <c r="O8" i="9"/>
  <c r="L45" i="9"/>
  <c r="K48" i="11"/>
  <c r="N47" i="12"/>
  <c r="M6" i="13"/>
  <c r="O8" i="13"/>
  <c r="L7" i="14"/>
  <c r="P44" i="14"/>
  <c r="M6" i="15"/>
  <c r="O8" i="15"/>
  <c r="M7" i="18"/>
  <c r="O77" i="18"/>
  <c r="Q43" i="19"/>
  <c r="J41" i="22"/>
  <c r="S6" i="24"/>
  <c r="P71" i="30"/>
  <c r="N7" i="34"/>
  <c r="M7" i="35"/>
  <c r="J7" i="48"/>
  <c r="L7" i="45"/>
  <c r="J7" i="60"/>
  <c r="L7" i="44"/>
  <c r="J7" i="59"/>
  <c r="J7" i="55"/>
  <c r="L7" i="43"/>
  <c r="L7" i="39"/>
  <c r="L7" i="35"/>
  <c r="J7" i="58"/>
  <c r="J7" i="54"/>
  <c r="J7" i="50"/>
  <c r="L7" i="38"/>
  <c r="J7" i="53"/>
  <c r="J7" i="49"/>
  <c r="L7" i="34"/>
  <c r="L7" i="33"/>
  <c r="L7" i="25"/>
  <c r="J7" i="18"/>
  <c r="L7" i="40"/>
  <c r="L7" i="23"/>
  <c r="L7" i="30"/>
  <c r="L7" i="29"/>
  <c r="K41" i="52"/>
  <c r="M41" i="48"/>
  <c r="O71" i="44"/>
  <c r="O71" i="40"/>
  <c r="K41" i="47"/>
  <c r="O71" i="43"/>
  <c r="L71" i="41"/>
  <c r="O71" i="39"/>
  <c r="K41" i="56"/>
  <c r="L71" i="42"/>
  <c r="O71" i="38"/>
  <c r="O71" i="34"/>
  <c r="K41" i="51"/>
  <c r="M41" i="60"/>
  <c r="K41" i="46"/>
  <c r="M41" i="59"/>
  <c r="M41" i="55"/>
  <c r="M41" i="58"/>
  <c r="M41" i="54"/>
  <c r="M41" i="50"/>
  <c r="K41" i="57"/>
  <c r="M41" i="53"/>
  <c r="M41" i="49"/>
  <c r="O71" i="45"/>
  <c r="O71" i="30"/>
  <c r="M48" i="15"/>
  <c r="O71" i="29"/>
  <c r="O41" i="25"/>
  <c r="M77" i="18"/>
  <c r="M44" i="14"/>
  <c r="K47" i="12"/>
  <c r="O71" i="28"/>
  <c r="L71" i="26"/>
  <c r="M43" i="19"/>
  <c r="M47" i="13"/>
  <c r="M45" i="9"/>
  <c r="L71" i="27"/>
  <c r="O41" i="23"/>
  <c r="L41" i="22"/>
  <c r="K56" i="17"/>
  <c r="O71" i="33"/>
  <c r="L109" i="31"/>
  <c r="L71" i="32"/>
  <c r="J8" i="48"/>
  <c r="L8" i="45"/>
  <c r="J8" i="60"/>
  <c r="L8" i="44"/>
  <c r="J8" i="59"/>
  <c r="J8" i="55"/>
  <c r="L8" i="43"/>
  <c r="L8" i="39"/>
  <c r="L8" i="35"/>
  <c r="J8" i="58"/>
  <c r="J8" i="54"/>
  <c r="J8" i="50"/>
  <c r="L8" i="38"/>
  <c r="J8" i="53"/>
  <c r="J8" i="49"/>
  <c r="J8" i="9"/>
  <c r="L8" i="40"/>
  <c r="L8" i="33"/>
  <c r="L8" i="25"/>
  <c r="L8" i="34"/>
  <c r="L8" i="23"/>
  <c r="L8" i="30"/>
  <c r="J8" i="19"/>
  <c r="J8" i="15"/>
  <c r="J8" i="13"/>
  <c r="L8" i="29"/>
  <c r="J8" i="20"/>
  <c r="O6" i="4"/>
  <c r="J6" i="48"/>
  <c r="L6" i="45"/>
  <c r="J6" i="60"/>
  <c r="L6" i="44"/>
  <c r="J6" i="59"/>
  <c r="J6" i="55"/>
  <c r="L6" i="43"/>
  <c r="L6" i="39"/>
  <c r="L6" i="35"/>
  <c r="J6" i="58"/>
  <c r="J6" i="54"/>
  <c r="J6" i="50"/>
  <c r="L6" i="38"/>
  <c r="J6" i="53"/>
  <c r="J6" i="49"/>
  <c r="L6" i="34"/>
  <c r="J6" i="19"/>
  <c r="J6" i="15"/>
  <c r="J6" i="13"/>
  <c r="L6" i="33"/>
  <c r="L6" i="25"/>
  <c r="J6" i="20"/>
  <c r="J6" i="14"/>
  <c r="L6" i="40"/>
  <c r="L6" i="23"/>
  <c r="J6" i="18"/>
  <c r="L6" i="30"/>
  <c r="L6" i="29"/>
  <c r="P7" i="58"/>
  <c r="P7" i="54"/>
  <c r="P7" i="50"/>
  <c r="R7" i="38"/>
  <c r="P7" i="53"/>
  <c r="P7" i="49"/>
  <c r="P7" i="48"/>
  <c r="R7" i="45"/>
  <c r="P7" i="60"/>
  <c r="R7" i="44"/>
  <c r="R7" i="40"/>
  <c r="P7" i="59"/>
  <c r="P7" i="55"/>
  <c r="R7" i="43"/>
  <c r="R7" i="39"/>
  <c r="R7" i="35"/>
  <c r="R7" i="28"/>
  <c r="R7" i="24"/>
  <c r="P7" i="19"/>
  <c r="P7" i="15"/>
  <c r="P7" i="13"/>
  <c r="P7" i="20"/>
  <c r="P7" i="14"/>
  <c r="R7" i="34"/>
  <c r="R7" i="33"/>
  <c r="R7" i="25"/>
  <c r="P7" i="18"/>
  <c r="R7" i="23"/>
  <c r="N8" i="60"/>
  <c r="P8" i="44"/>
  <c r="P8" i="40"/>
  <c r="N8" i="59"/>
  <c r="N8" i="55"/>
  <c r="P8" i="43"/>
  <c r="P8" i="39"/>
  <c r="N8" i="58"/>
  <c r="N8" i="54"/>
  <c r="N8" i="50"/>
  <c r="P8" i="38"/>
  <c r="N8" i="53"/>
  <c r="N8" i="49"/>
  <c r="N8" i="48"/>
  <c r="P8" i="45"/>
  <c r="P8" i="30"/>
  <c r="N8" i="19"/>
  <c r="N8" i="15"/>
  <c r="N8" i="13"/>
  <c r="P8" i="29"/>
  <c r="N8" i="20"/>
  <c r="N8" i="14"/>
  <c r="P8" i="28"/>
  <c r="P8" i="24"/>
  <c r="P8" i="35"/>
  <c r="N8" i="18"/>
  <c r="P8" i="33"/>
  <c r="P8" i="25"/>
  <c r="P8" i="34"/>
  <c r="J41" i="59"/>
  <c r="J41" i="55"/>
  <c r="J41" i="58"/>
  <c r="J41" i="54"/>
  <c r="J41" i="50"/>
  <c r="H41" i="57"/>
  <c r="J41" i="53"/>
  <c r="J41" i="49"/>
  <c r="L71" i="45"/>
  <c r="H41" i="52"/>
  <c r="J41" i="48"/>
  <c r="L71" i="44"/>
  <c r="L71" i="40"/>
  <c r="H41" i="47"/>
  <c r="L71" i="43"/>
  <c r="H41" i="56"/>
  <c r="I71" i="42"/>
  <c r="L71" i="38"/>
  <c r="L71" i="34"/>
  <c r="H41" i="51"/>
  <c r="J41" i="60"/>
  <c r="H41" i="46"/>
  <c r="L71" i="35"/>
  <c r="L71" i="33"/>
  <c r="I109" i="31"/>
  <c r="J46" i="10"/>
  <c r="J44" i="8"/>
  <c r="I71" i="32"/>
  <c r="L41" i="24"/>
  <c r="H48" i="11"/>
  <c r="I71" i="41"/>
  <c r="L71" i="39"/>
  <c r="I41" i="21"/>
  <c r="I71" i="37" s="1"/>
  <c r="J65" i="20"/>
  <c r="H93" i="16"/>
  <c r="L71" i="30"/>
  <c r="J48" i="15"/>
  <c r="L71" i="29"/>
  <c r="L41" i="25"/>
  <c r="J77" i="18"/>
  <c r="J44" i="14"/>
  <c r="H47" i="12"/>
  <c r="L71" i="28"/>
  <c r="I71" i="26"/>
  <c r="J43" i="19"/>
  <c r="M41" i="2"/>
  <c r="M6" i="45"/>
  <c r="K6" i="60"/>
  <c r="M6" i="44"/>
  <c r="M6" i="40"/>
  <c r="K6" i="59"/>
  <c r="K6" i="55"/>
  <c r="M6" i="43"/>
  <c r="K6" i="58"/>
  <c r="K6" i="54"/>
  <c r="K6" i="50"/>
  <c r="M6" i="38"/>
  <c r="K6" i="53"/>
  <c r="K6" i="49"/>
  <c r="K6" i="48"/>
  <c r="M6" i="33"/>
  <c r="M6" i="25"/>
  <c r="K6" i="20"/>
  <c r="K6" i="14"/>
  <c r="K6" i="10"/>
  <c r="M6" i="35"/>
  <c r="M6" i="23"/>
  <c r="K6" i="18"/>
  <c r="M6" i="30"/>
  <c r="M6" i="29"/>
  <c r="M6" i="28"/>
  <c r="M6" i="24"/>
  <c r="M6" i="39"/>
  <c r="Q7" i="53"/>
  <c r="Q7" i="49"/>
  <c r="Q7" i="48"/>
  <c r="S7" i="45"/>
  <c r="Q7" i="60"/>
  <c r="S7" i="44"/>
  <c r="S7" i="40"/>
  <c r="Q7" i="59"/>
  <c r="Q7" i="55"/>
  <c r="S7" i="43"/>
  <c r="S7" i="39"/>
  <c r="S7" i="35"/>
  <c r="Q7" i="58"/>
  <c r="Q7" i="54"/>
  <c r="Q7" i="50"/>
  <c r="S7" i="38"/>
  <c r="S7" i="34"/>
  <c r="Q7" i="20"/>
  <c r="Q7" i="14"/>
  <c r="Q7" i="10"/>
  <c r="S7" i="33"/>
  <c r="S7" i="25"/>
  <c r="Q7" i="18"/>
  <c r="S7" i="23"/>
  <c r="S7" i="30"/>
  <c r="O8" i="59"/>
  <c r="O8" i="55"/>
  <c r="Q8" i="43"/>
  <c r="Q8" i="39"/>
  <c r="O8" i="58"/>
  <c r="O8" i="54"/>
  <c r="O8" i="50"/>
  <c r="Q8" i="38"/>
  <c r="O8" i="53"/>
  <c r="O8" i="49"/>
  <c r="O8" i="48"/>
  <c r="Q8" i="45"/>
  <c r="O8" i="60"/>
  <c r="Q8" i="44"/>
  <c r="Q8" i="40"/>
  <c r="Q8" i="29"/>
  <c r="O8" i="20"/>
  <c r="O8" i="14"/>
  <c r="O8" i="10"/>
  <c r="Q8" i="28"/>
  <c r="Q8" i="24"/>
  <c r="Q8" i="35"/>
  <c r="O8" i="18"/>
  <c r="Q8" i="33"/>
  <c r="Q8" i="25"/>
  <c r="Q8" i="34"/>
  <c r="J41" i="3"/>
  <c r="J6" i="4"/>
  <c r="L7" i="4"/>
  <c r="N8" i="4"/>
  <c r="Q41" i="4"/>
  <c r="K7" i="5"/>
  <c r="P41" i="5"/>
  <c r="O44" i="6"/>
  <c r="J43" i="7"/>
  <c r="P6" i="8"/>
  <c r="N7" i="8"/>
  <c r="M8" i="8"/>
  <c r="M44" i="8"/>
  <c r="Q7" i="9"/>
  <c r="P8" i="9"/>
  <c r="N45" i="9"/>
  <c r="L6" i="10"/>
  <c r="K7" i="10"/>
  <c r="K8" i="10"/>
  <c r="L48" i="11"/>
  <c r="O47" i="12"/>
  <c r="P8" i="13"/>
  <c r="L6" i="14"/>
  <c r="Q44" i="14"/>
  <c r="P8" i="15"/>
  <c r="L93" i="16"/>
  <c r="P77" i="18"/>
  <c r="J7" i="20"/>
  <c r="L7" i="24"/>
  <c r="N6" i="25"/>
  <c r="H6" i="26"/>
  <c r="I71" i="27"/>
  <c r="R71" i="28"/>
  <c r="Q71" i="29"/>
  <c r="Q6" i="30"/>
  <c r="M71" i="33"/>
  <c r="O8" i="34"/>
  <c r="J6" i="23"/>
  <c r="B2" i="27"/>
  <c r="B2" i="29"/>
  <c r="B2" i="36"/>
  <c r="B2" i="26"/>
  <c r="B2" i="30"/>
  <c r="G6" i="32"/>
  <c r="B2" i="45"/>
  <c r="B2" i="41"/>
  <c r="B2" i="44"/>
  <c r="B2" i="43"/>
  <c r="B2" i="39"/>
  <c r="B2" i="35"/>
  <c r="B2" i="38"/>
  <c r="B2" i="37"/>
  <c r="B2" i="22"/>
  <c r="B2" i="25"/>
  <c r="G6" i="27"/>
  <c r="B2" i="33"/>
  <c r="B2" i="40"/>
  <c r="B2" i="42"/>
  <c r="G6" i="42"/>
  <c r="G6" i="37"/>
  <c r="G6" i="41"/>
  <c r="G6" i="26"/>
  <c r="B2" i="32"/>
  <c r="B2" i="34"/>
  <c r="J6" i="38" l="1"/>
  <c r="J6" i="45"/>
  <c r="J6" i="44"/>
  <c r="J6" i="40"/>
  <c r="J6" i="43"/>
  <c r="J6" i="39"/>
  <c r="J6" i="35"/>
  <c r="J6" i="28"/>
  <c r="J6" i="24"/>
  <c r="J6" i="34"/>
  <c r="J6" i="33"/>
  <c r="J6" i="25"/>
  <c r="J6" i="30"/>
  <c r="J6" i="29"/>
  <c r="K6" i="45"/>
  <c r="K6" i="44"/>
  <c r="K6" i="40"/>
  <c r="K6" i="43"/>
  <c r="K6" i="39"/>
  <c r="K6" i="35"/>
  <c r="K6" i="38"/>
  <c r="K6" i="34"/>
  <c r="K6" i="33"/>
  <c r="K6" i="25"/>
  <c r="K6" i="30"/>
  <c r="K6" i="29"/>
  <c r="K6" i="28"/>
  <c r="K6" i="24"/>
</calcChain>
</file>

<file path=xl/sharedStrings.xml><?xml version="1.0" encoding="utf-8"?>
<sst xmlns="http://schemas.openxmlformats.org/spreadsheetml/2006/main" count="7603" uniqueCount="720">
  <si>
    <t>RANKING ESTADUAL - 2018</t>
  </si>
  <si>
    <t>SM</t>
  </si>
  <si>
    <t>CL.</t>
  </si>
  <si>
    <t>ATLETA</t>
  </si>
  <si>
    <t>ENTIDADE</t>
  </si>
  <si>
    <t>TOTAL RK52</t>
  </si>
  <si>
    <t>Torneios</t>
  </si>
  <si>
    <t>2o</t>
  </si>
  <si>
    <t>3o</t>
  </si>
  <si>
    <t>4o</t>
  </si>
  <si>
    <t>1o</t>
  </si>
  <si>
    <t>EST</t>
  </si>
  <si>
    <t>M-CWB</t>
  </si>
  <si>
    <t>M-OES</t>
  </si>
  <si>
    <t>Alisson de Souza Vasconcellos</t>
  </si>
  <si>
    <t>Lucas Gilinski da Cunha</t>
  </si>
  <si>
    <t>Vinicius Gabriel Soares Alecrim de Paula</t>
  </si>
  <si>
    <t>Eduardo Henrique Vaz</t>
  </si>
  <si>
    <t>Guilherme Roberto Heyn Campos</t>
  </si>
  <si>
    <t>Willian Guimaraes</t>
  </si>
  <si>
    <t>Carlos Nazareno Ayala</t>
  </si>
  <si>
    <t>Rodolfo Augusto Salles Almeida</t>
  </si>
  <si>
    <t>Rafael Gustavo de Faria</t>
  </si>
  <si>
    <t>Felipe Augusto de Faria</t>
  </si>
  <si>
    <t>Sergio Augusto Massami Nakanishi</t>
  </si>
  <si>
    <t>Mauricio David Torres Olazar</t>
  </si>
  <si>
    <t>Kentaro Asoh</t>
  </si>
  <si>
    <t>Italo Hauer Antonacio</t>
  </si>
  <si>
    <t>Gabriel Koprovski Carvalho</t>
  </si>
  <si>
    <t>CONTAGEM DE SEMANAS</t>
  </si>
  <si>
    <t>SF</t>
  </si>
  <si>
    <t>Julia Stefany dos Santos Ferreira</t>
  </si>
  <si>
    <t>Megu Minoda</t>
  </si>
  <si>
    <t>Andressa Gasparim Chaneiko</t>
  </si>
  <si>
    <t>Rosalina Camargo de Souza</t>
  </si>
  <si>
    <t>Gabriela Sayuri Sato</t>
  </si>
  <si>
    <t>Thainara Lourenco de Vasconcellos</t>
  </si>
  <si>
    <t>Cintia Hah Chee</t>
  </si>
  <si>
    <t>Claudia Michelle Wu Low</t>
  </si>
  <si>
    <t>Thayse da Silva Cruz Salles Almeida</t>
  </si>
  <si>
    <t>Vanessa Yukari Mizuno</t>
  </si>
  <si>
    <t>Andressa Vitoria Selk Pontes</t>
  </si>
  <si>
    <t>DM</t>
  </si>
  <si>
    <t>ATLETA 1</t>
  </si>
  <si>
    <t>ATLETA 2</t>
  </si>
  <si>
    <t>ENT 1</t>
  </si>
  <si>
    <t>ENT 2</t>
  </si>
  <si>
    <t>Prisley Cesar Rodrigues</t>
  </si>
  <si>
    <t>Matheus Bieberbach Rodrigues dos Santos</t>
  </si>
  <si>
    <t>Leonardo Wu Low</t>
  </si>
  <si>
    <t>Vinicius Eduardo Oliveira da Silva</t>
  </si>
  <si>
    <t>Matias Ivan Vilallba Baumann</t>
  </si>
  <si>
    <t>Jaime Elieser Arce Aguirre</t>
  </si>
  <si>
    <t>Fellipe Giovanni Granato</t>
  </si>
  <si>
    <t>Murilo Sabota Lopes</t>
  </si>
  <si>
    <t>Juan Ignacio Segui</t>
  </si>
  <si>
    <t>Rafael Aurichio</t>
  </si>
  <si>
    <t>DF</t>
  </si>
  <si>
    <t>Julia Perussi Campos Jardim</t>
  </si>
  <si>
    <t>Camila Dahiana Alvarez Benitez</t>
  </si>
  <si>
    <t>Nagela Macanha Rodrigues</t>
  </si>
  <si>
    <t>Aline Rafaela Ruckhaber</t>
  </si>
  <si>
    <t>Mariana Mendonca Reis</t>
  </si>
  <si>
    <t>Ana Julia Naomi de Holanda Ywata</t>
  </si>
  <si>
    <t>Loani Landin Istchuk</t>
  </si>
  <si>
    <t>Beatriz Alves Moreira</t>
  </si>
  <si>
    <t>Bruna Barrim Chandoha</t>
  </si>
  <si>
    <t>DX</t>
  </si>
  <si>
    <t>Katlyn Janaina Rodrigues Casara</t>
  </si>
  <si>
    <t>Pedro Rogerio Yin Chen</t>
  </si>
  <si>
    <t>Marcelo Bosa de Oliveira</t>
  </si>
  <si>
    <t>Joao Guilherme Ribas Nery Serafim</t>
  </si>
  <si>
    <t>Ana Carolina Rivas</t>
  </si>
  <si>
    <t>Jackson Shigaki</t>
  </si>
  <si>
    <t>Alec Chang Moura</t>
  </si>
  <si>
    <t>SMB</t>
  </si>
  <si>
    <t>Roberto Toshio Prado Inafuco</t>
  </si>
  <si>
    <t>Lainner de Castro Rodrigues</t>
  </si>
  <si>
    <t>Leonardo Ventura dos Santos Ferreira</t>
  </si>
  <si>
    <t>Bruno Poncheck de Almeida</t>
  </si>
  <si>
    <t>Claison Gregorio Coelho</t>
  </si>
  <si>
    <t>Joao Gabriel Heyn Campos</t>
  </si>
  <si>
    <t>Gustavo Avila Brescancin</t>
  </si>
  <si>
    <t>Kalil Gharbaoui Schwarz</t>
  </si>
  <si>
    <t>Vagner Mauricio Antunes</t>
  </si>
  <si>
    <t>Paulo Roberto Todeschini Filho</t>
  </si>
  <si>
    <t>SFB</t>
  </si>
  <si>
    <t>Camila Vitoria da Cruz Lopes</t>
  </si>
  <si>
    <t>Jhenyfer Brenda Lee</t>
  </si>
  <si>
    <t>Maria Evilma Alves Moreira</t>
  </si>
  <si>
    <t>Cintya Oliveira</t>
  </si>
  <si>
    <t>Rafaela Ferreira Barbosa</t>
  </si>
  <si>
    <t>DMB</t>
  </si>
  <si>
    <t>Facundo Ayala</t>
  </si>
  <si>
    <t>Emilio Perez de Morais</t>
  </si>
  <si>
    <t>Carlos Henrique Niehues Dias</t>
  </si>
  <si>
    <t>Rafael Vinicius Francisco Franco</t>
  </si>
  <si>
    <t>Andre Luis de Sousa Ferreira</t>
  </si>
  <si>
    <t>Valdecir Anacleto Barbosa</t>
  </si>
  <si>
    <t>Luan de Oliveira Alves</t>
  </si>
  <si>
    <t>Guilherme Hah Chee</t>
  </si>
  <si>
    <t>DFB</t>
  </si>
  <si>
    <t>Lorena Pereira de Carlos Jeranoski</t>
  </si>
  <si>
    <t>Gabriela Harume de Holanda Ywata</t>
  </si>
  <si>
    <t>DXB</t>
  </si>
  <si>
    <t>Nedly Porfirio da Silva</t>
  </si>
  <si>
    <t>Bruna Repinoski Nosshe</t>
  </si>
  <si>
    <t>Felipe Karling Camargo</t>
  </si>
  <si>
    <t>Edmundo Silva Novais</t>
  </si>
  <si>
    <t>Rafaela Brescancin</t>
  </si>
  <si>
    <t>Alisson Moreno</t>
  </si>
  <si>
    <t>Kawane Maria Penha Vicente</t>
  </si>
  <si>
    <t>Leonardo Arthur Zuffo</t>
  </si>
  <si>
    <t>Rodrigo Rontze Wang</t>
  </si>
  <si>
    <t>Andrielly Luana Ferreira</t>
  </si>
  <si>
    <t>SMC</t>
  </si>
  <si>
    <t>Jose Carlos Ferreira Junior</t>
  </si>
  <si>
    <t>Joao Pedro Peretti</t>
  </si>
  <si>
    <t>Leo Lee</t>
  </si>
  <si>
    <t>Augusto Tetsuo Prado Inafuco</t>
  </si>
  <si>
    <t>Lucas Amaral</t>
  </si>
  <si>
    <t>Facundo Horacio Lopez</t>
  </si>
  <si>
    <t>Tony Wang</t>
  </si>
  <si>
    <t>Gleidson Thiago de Freitas</t>
  </si>
  <si>
    <t>Lucas Henrique dos Santos Tavares</t>
  </si>
  <si>
    <t>Adriano Fiori</t>
  </si>
  <si>
    <t>Thiago Rafael Friling</t>
  </si>
  <si>
    <t>Renzo Raul Ortiz Avalos</t>
  </si>
  <si>
    <t>Gabriel Gandara</t>
  </si>
  <si>
    <t>Ronaldo Hoppe dos Santos</t>
  </si>
  <si>
    <t>Joao Guilherme Chevalier</t>
  </si>
  <si>
    <t>Vinicius Poncheck de Almeida</t>
  </si>
  <si>
    <t>Kevin Santiago Benavides</t>
  </si>
  <si>
    <t>Pedro Lemos Benatti</t>
  </si>
  <si>
    <t>SFC</t>
  </si>
  <si>
    <t>Marcia Sayuri Szabo</t>
  </si>
  <si>
    <t>Maria Victoria Britez Veron</t>
  </si>
  <si>
    <t>Greziele Fatima Cavasini</t>
  </si>
  <si>
    <t>Isabelle Palliano</t>
  </si>
  <si>
    <t>Isadora do Nascimento Galvao</t>
  </si>
  <si>
    <t>Lilian Jakeline Rocha</t>
  </si>
  <si>
    <t>Fabiana Ferreira Mendes</t>
  </si>
  <si>
    <t>Lucielli Mahira Trevizan Luz</t>
  </si>
  <si>
    <t>DMC</t>
  </si>
  <si>
    <t>Douglas Kazuo Hazegawa</t>
  </si>
  <si>
    <t>Fernando Sato</t>
  </si>
  <si>
    <t>Michael Oscar Garay</t>
  </si>
  <si>
    <t>Julio Cesar Gonzalez Vera</t>
  </si>
  <si>
    <t>Cristian de Castro Rodrigues</t>
  </si>
  <si>
    <t>Danilo Mansur</t>
  </si>
  <si>
    <t>Josue Lian Chen Gonzalez</t>
  </si>
  <si>
    <t>Cayo Tanaka</t>
  </si>
  <si>
    <t>Joao Augusto Malanchem</t>
  </si>
  <si>
    <t>Elias Giulliano Nunez Ovelzar</t>
  </si>
  <si>
    <t>DFC</t>
  </si>
  <si>
    <t>Mayara Yukari Yoshihara</t>
  </si>
  <si>
    <t>Lais Cristina Hentges</t>
  </si>
  <si>
    <t>Nayrem Pinto Gonzaga</t>
  </si>
  <si>
    <t>Cecilia Dumont Sargaco</t>
  </si>
  <si>
    <t>DXC</t>
  </si>
  <si>
    <t>Julia Sayuri Nakashima</t>
  </si>
  <si>
    <t>Lais Mattos de Mello</t>
  </si>
  <si>
    <t>Monica Escasban de Franca</t>
  </si>
  <si>
    <t>Fernando Henrique Pavao</t>
  </si>
  <si>
    <t>Luiz Henrique Galvao</t>
  </si>
  <si>
    <t>Ariane Lopes</t>
  </si>
  <si>
    <t/>
  </si>
  <si>
    <t>SMD</t>
  </si>
  <si>
    <t>Yuri Piatkowski Machinsky</t>
  </si>
  <si>
    <t>Jean Rodrigo Vaz</t>
  </si>
  <si>
    <t>Bruno Nicolau Cerine da Cruz</t>
  </si>
  <si>
    <t>Gabriel Henrique Ornaghi de Araujo</t>
  </si>
  <si>
    <t>Danilo Akio Hiraoka</t>
  </si>
  <si>
    <t>Kedssy Luan Souza Shlian</t>
  </si>
  <si>
    <t>Marcos Arthur Montes Ribeiro Francisco Chagas</t>
  </si>
  <si>
    <t>Guilherme Paulino Branco</t>
  </si>
  <si>
    <t>Guilherme Yamashita</t>
  </si>
  <si>
    <t>Vitor Goncalves Tavares</t>
  </si>
  <si>
    <t>Daniel Vazquez Gutierrez</t>
  </si>
  <si>
    <t>Misael da Silva Leandro</t>
  </si>
  <si>
    <t>Erick Hikaru Furuuchi</t>
  </si>
  <si>
    <t>Lucas Ariel Kruse</t>
  </si>
  <si>
    <t>Nilmar Defreyn</t>
  </si>
  <si>
    <t>Carlos Eduardo Almeida Dall Bem</t>
  </si>
  <si>
    <t>Gabriel Alejandro Dreger</t>
  </si>
  <si>
    <t>Emerson de Oliveira Soares</t>
  </si>
  <si>
    <t>Henrique Lorensetti</t>
  </si>
  <si>
    <t>Marlon Matheus Amaral</t>
  </si>
  <si>
    <t>Matheus Neri</t>
  </si>
  <si>
    <t>Reinaldo Kokoginski Junior</t>
  </si>
  <si>
    <t>Felipe Eberle Manikowski</t>
  </si>
  <si>
    <t>Pedro Henrique Stival</t>
  </si>
  <si>
    <t>Thiago Gomes da Silva</t>
  </si>
  <si>
    <t>Ederson Lucas Andretta</t>
  </si>
  <si>
    <t>Evandro Wanderlei Niehues</t>
  </si>
  <si>
    <t>Fabio Jose de Almeida</t>
  </si>
  <si>
    <t>Felipe Hoffmann</t>
  </si>
  <si>
    <t>Gabriel Ravanelo</t>
  </si>
  <si>
    <t>Giovani Borges</t>
  </si>
  <si>
    <t>Jean Claudio Franca Amaral</t>
  </si>
  <si>
    <t>Joel Maximiliano Toumanian</t>
  </si>
  <si>
    <t>Kayque Augusto Penha Vicente</t>
  </si>
  <si>
    <t>Matheus Rubini</t>
  </si>
  <si>
    <t>Maycon Juan Cassiano dos Santos</t>
  </si>
  <si>
    <t>Michael Francisco dos Santos</t>
  </si>
  <si>
    <t>Pablo Jordao Rodrigues</t>
  </si>
  <si>
    <t>Raony Palicer de Lima</t>
  </si>
  <si>
    <t>Ricardo dos Santos</t>
  </si>
  <si>
    <t>Ricardo Mussio Thome</t>
  </si>
  <si>
    <t>Aislan Cordeiro</t>
  </si>
  <si>
    <t>Gabriel Iancoski do Espirito Santo Xavier</t>
  </si>
  <si>
    <t>Leonardo Sovinski da Cunha</t>
  </si>
  <si>
    <t>Matheus Batalini de Lima</t>
  </si>
  <si>
    <t>SFD</t>
  </si>
  <si>
    <t>Amanda Daniely Sehn de Lima</t>
  </si>
  <si>
    <t>Manuela de Brito</t>
  </si>
  <si>
    <t>Evelyn Makovski</t>
  </si>
  <si>
    <t>Juliana Dias Breves</t>
  </si>
  <si>
    <t>Hailing Zhou</t>
  </si>
  <si>
    <t>Juliana Santos Batista de Oliveira</t>
  </si>
  <si>
    <t>Daniele Chandoha</t>
  </si>
  <si>
    <t>Veronica Cristina Dallacort Pasqual</t>
  </si>
  <si>
    <t>Luisa Dieter</t>
  </si>
  <si>
    <t>Dayana Zanon</t>
  </si>
  <si>
    <t>Natalia Batalini de Lima</t>
  </si>
  <si>
    <t>Isabelle Cristina Mattielo Simao</t>
  </si>
  <si>
    <t>Ketlin Piran Galupo</t>
  </si>
  <si>
    <t>Lilian Raquel Werner</t>
  </si>
  <si>
    <t>Lucia Elena de Lima</t>
  </si>
  <si>
    <t>Marlete Matiello</t>
  </si>
  <si>
    <t>Regiane Cognialli</t>
  </si>
  <si>
    <t>ZARDO</t>
  </si>
  <si>
    <t>Giovana Romao Antonio</t>
  </si>
  <si>
    <t>DMD</t>
  </si>
  <si>
    <t>Andrey Augusto Rodrigues</t>
  </si>
  <si>
    <t>Ruan Alessandro dos Santos</t>
  </si>
  <si>
    <t>Luiz Gandara</t>
  </si>
  <si>
    <t>Daniel Mendes Gouvea da Costa</t>
  </si>
  <si>
    <t>Jose Gustavo Piccardo Cardozo</t>
  </si>
  <si>
    <t>Joao Vitor Iaschombek</t>
  </si>
  <si>
    <t>Mateus de Oliveira Couto</t>
  </si>
  <si>
    <t>Bruno Oliveira</t>
  </si>
  <si>
    <t>Helmo Shimada</t>
  </si>
  <si>
    <t>Leonardo de Araujo</t>
  </si>
  <si>
    <t>Cassio Trevisan</t>
  </si>
  <si>
    <t>Alex Bruno Kunrath</t>
  </si>
  <si>
    <t>Alisson Murilo de Almeida</t>
  </si>
  <si>
    <t>Claudinei dos Santos Pachelli</t>
  </si>
  <si>
    <t>Diogo Moro da Cunha</t>
  </si>
  <si>
    <t>Marcio David Dotto Ortega</t>
  </si>
  <si>
    <t>Jose Claudecir Robusto</t>
  </si>
  <si>
    <t>Julio Cesar da Motta</t>
  </si>
  <si>
    <t>Luiz Gabriel Ventura de Siqueira</t>
  </si>
  <si>
    <t>Hernan Tomazeli Kupkovski</t>
  </si>
  <si>
    <t>Gustavo Bruno Centenaro</t>
  </si>
  <si>
    <t>Cassiano de Amaral</t>
  </si>
  <si>
    <t>Pablo Hamasaki</t>
  </si>
  <si>
    <t>Valdesir de Castro</t>
  </si>
  <si>
    <t>Breno Eduardo Johann</t>
  </si>
  <si>
    <t>Elizeu Paulo Machado</t>
  </si>
  <si>
    <t>DFD</t>
  </si>
  <si>
    <t>Danielle Cavazzani</t>
  </si>
  <si>
    <t>Giovanna Ronkoski Scutiquio</t>
  </si>
  <si>
    <t>Carla Renata Jobbins Martins de Albuquerque</t>
  </si>
  <si>
    <t>Luciene Tenorio</t>
  </si>
  <si>
    <t>Claudia Tiemi Oliveira</t>
  </si>
  <si>
    <t>Janaina Alves Ferreira</t>
  </si>
  <si>
    <t>Larissa Caroline de Lessenko</t>
  </si>
  <si>
    <t>Arissia Silva Sales</t>
  </si>
  <si>
    <t>Evelyn Kaori Yoshihara</t>
  </si>
  <si>
    <t>Laura Hasegawa</t>
  </si>
  <si>
    <t>Lenir Cardoso</t>
  </si>
  <si>
    <t>Elza Hasegawa</t>
  </si>
  <si>
    <t>Gabrieli Stefaneli Soares</t>
  </si>
  <si>
    <t>Bruna Pires da Silva</t>
  </si>
  <si>
    <t>Luana Chiaramonte Rodrigues</t>
  </si>
  <si>
    <t>Stefany Bartsch</t>
  </si>
  <si>
    <t>Fernanda Pereira Martins de Moraes</t>
  </si>
  <si>
    <t>Vanessa Slompo Heiden</t>
  </si>
  <si>
    <t>Erica da Silva Zanelato</t>
  </si>
  <si>
    <t>Kattia Romina Deifeld Ibarra</t>
  </si>
  <si>
    <t>DXD</t>
  </si>
  <si>
    <t>Sedinei Perussi</t>
  </si>
  <si>
    <t>Lurdes Vitoria Paulin Perussi</t>
  </si>
  <si>
    <t>Samira Oliveira Castellar</t>
  </si>
  <si>
    <t>Emilio Honda</t>
  </si>
  <si>
    <t>Mateus Bittencourt</t>
  </si>
  <si>
    <t>Monike Maria Magalhaes Martini</t>
  </si>
  <si>
    <t>Claudio Born</t>
  </si>
  <si>
    <t>Jose Mauricio Tavares</t>
  </si>
  <si>
    <t>Maria Alice Goncalves Tavares</t>
  </si>
  <si>
    <t>Claudio Richard Franco Paredes</t>
  </si>
  <si>
    <t>Marcio Tavares Castellar</t>
  </si>
  <si>
    <t>Devanil Maciel de Jesus</t>
  </si>
  <si>
    <t>Jenifer da Silva</t>
  </si>
  <si>
    <t>Kauany Zati Milare</t>
  </si>
  <si>
    <t>Tainara Camily Sehn de Lima</t>
  </si>
  <si>
    <t>Jaqueline de Fatima Mazarotto</t>
  </si>
  <si>
    <t>Wallace Henrique Franca dos Santos</t>
  </si>
  <si>
    <t>Rosiane Devitte</t>
  </si>
  <si>
    <t>Gustavo Mattielo Ribeiro</t>
  </si>
  <si>
    <t>Ricardo Sargaco</t>
  </si>
  <si>
    <t>Leticia Gandara</t>
  </si>
  <si>
    <t>SM - S19</t>
  </si>
  <si>
    <t>DT. DE NASC.</t>
  </si>
  <si>
    <t>Joao Wu</t>
  </si>
  <si>
    <t>Matheus Vinicius Batalini de Lima</t>
  </si>
  <si>
    <t>Luis Felipe Fortuoso Machado</t>
  </si>
  <si>
    <t>Yi Da Lin</t>
  </si>
  <si>
    <t>BME-ZARDO</t>
  </si>
  <si>
    <t>SF - S19</t>
  </si>
  <si>
    <t>Laoanny Eduarda Marques de Oliveira</t>
  </si>
  <si>
    <t>Brenda Trigo</t>
  </si>
  <si>
    <t>Kauane Taina Fox</t>
  </si>
  <si>
    <t>DM - S19</t>
  </si>
  <si>
    <t>DT. DE NASC. 1</t>
  </si>
  <si>
    <t>DT. DE NASC. 2</t>
  </si>
  <si>
    <t>Kaua Leone Cristovao</t>
  </si>
  <si>
    <t>Gabriel de Oliveira Bueno</t>
  </si>
  <si>
    <t>Thiago Cardoso Alves</t>
  </si>
  <si>
    <t>Felipe Krackeker da Silva</t>
  </si>
  <si>
    <t>DF - S19</t>
  </si>
  <si>
    <t>Amanda Cristina Taraczuk Marques</t>
  </si>
  <si>
    <t>DX - S19</t>
  </si>
  <si>
    <t>Ana Beatriz Souza Campos</t>
  </si>
  <si>
    <t>Luis Felipe Bandeira Junghans</t>
  </si>
  <si>
    <t>Camilly Schaefer Luiz</t>
  </si>
  <si>
    <t>Gustavo Ramos de Lima</t>
  </si>
  <si>
    <t>Maria Eduarda Furtado de Souza</t>
  </si>
  <si>
    <t>Luigi Alexandre Ziemmer</t>
  </si>
  <si>
    <t>Junior Eduardo Antunes</t>
  </si>
  <si>
    <t>Julia Maria Seehagen</t>
  </si>
  <si>
    <t>SM - S17</t>
  </si>
  <si>
    <t>Thiago Alexandre Bernardino</t>
  </si>
  <si>
    <t>Rafael Vieira Trevisan</t>
  </si>
  <si>
    <t>Pedro Dias</t>
  </si>
  <si>
    <t>Lucas Emanuel Freitas de Brito</t>
  </si>
  <si>
    <t>Nicolas Gomes Ferreira</t>
  </si>
  <si>
    <t>Johny da Veiga Ribeiro</t>
  </si>
  <si>
    <t>Matheus Henrique Hartleben</t>
  </si>
  <si>
    <t>Gabriel Bragantini</t>
  </si>
  <si>
    <t>Pedro Henrique Miranda Bastida</t>
  </si>
  <si>
    <t>Diego Ramon Rios Aguilera</t>
  </si>
  <si>
    <t>Gabriel Vitor Maciel de Oliveira</t>
  </si>
  <si>
    <t>Lucas Pauletti Arce</t>
  </si>
  <si>
    <t>Flavio Augusto Camargo Calgaro</t>
  </si>
  <si>
    <t>Tony Wong</t>
  </si>
  <si>
    <t>Gabriel Hiudy Sasaki</t>
  </si>
  <si>
    <t>Gabriel Eduardo Reinaud</t>
  </si>
  <si>
    <t>Gabriel Oliveira dos Santos</t>
  </si>
  <si>
    <t>Igor Rogerio Raganhan</t>
  </si>
  <si>
    <t>Andre Augusto Brito dos Santos</t>
  </si>
  <si>
    <t>Joao Antonio Silva</t>
  </si>
  <si>
    <t>Luis Felipe Maletz</t>
  </si>
  <si>
    <t>Nicholas Gomes</t>
  </si>
  <si>
    <t>Leonardo Schunemann Ortega</t>
  </si>
  <si>
    <t>Daniel Azevedo Silveira</t>
  </si>
  <si>
    <t>Felipe Andretta de Oliveira</t>
  </si>
  <si>
    <t>Vinicius Fiorentim Cano</t>
  </si>
  <si>
    <t>Jorge Willian Paez Nagakura</t>
  </si>
  <si>
    <t>Gabriel Santos da Costa</t>
  </si>
  <si>
    <t>Maicon Vinicius Araujo</t>
  </si>
  <si>
    <t>Samuel Bryan de Souza</t>
  </si>
  <si>
    <t>Matheus Wu Chou</t>
  </si>
  <si>
    <t>Bruno Kloster</t>
  </si>
  <si>
    <t>SF - S17</t>
  </si>
  <si>
    <t>Julia Luiza Berger</t>
  </si>
  <si>
    <t>Ana Carolina Zanon</t>
  </si>
  <si>
    <t>Auany Gabriely Mattje da Silva</t>
  </si>
  <si>
    <t>Julia Remes</t>
  </si>
  <si>
    <t>Isadora Biazus</t>
  </si>
  <si>
    <t>Karen Fernanda Bozio</t>
  </si>
  <si>
    <t>Gabriela de Souza Bernardino Low</t>
  </si>
  <si>
    <t>Ariele Cavalheiro</t>
  </si>
  <si>
    <t>Kauane Daniela Santa Cruz</t>
  </si>
  <si>
    <t>Nicole Ribas Zorzo</t>
  </si>
  <si>
    <t>Samara de Moraes Sanches</t>
  </si>
  <si>
    <t>Muriel de Oliveira</t>
  </si>
  <si>
    <t>Cibele Varela Martins</t>
  </si>
  <si>
    <t>Iyanla Maiza Goncalves</t>
  </si>
  <si>
    <t>Kauane de Oliveira Kantin</t>
  </si>
  <si>
    <t>DM - S17</t>
  </si>
  <si>
    <t>Alejandro Daniel Alvalos Gonzalez</t>
  </si>
  <si>
    <t xml:space="preserve"> </t>
  </si>
  <si>
    <t>Rhua Cesar Cristovao</t>
  </si>
  <si>
    <t>Daniel Araujo de Sa</t>
  </si>
  <si>
    <t>Nycolas Torres Miranda</t>
  </si>
  <si>
    <t>Richard Javier Franco Britez</t>
  </si>
  <si>
    <t>Melquisidek Elias Almeida Lima</t>
  </si>
  <si>
    <t>DF - S17</t>
  </si>
  <si>
    <t>Mariana Genero</t>
  </si>
  <si>
    <t>Pamela Jhasmily Sousa Beluque</t>
  </si>
  <si>
    <t>Mellany Eduarda Arndt</t>
  </si>
  <si>
    <t>Raquel Maria Carmona</t>
  </si>
  <si>
    <t>Ana Julia Slompo Heiden</t>
  </si>
  <si>
    <t>Gabriella Galeazzi</t>
  </si>
  <si>
    <t>Julia Delai da Silva</t>
  </si>
  <si>
    <t>DX - S17</t>
  </si>
  <si>
    <t>Gustavo Henrique Machado</t>
  </si>
  <si>
    <t>Agnes Trevizan Pampuch</t>
  </si>
  <si>
    <t>Joao Guilherme Lemes Argenta</t>
  </si>
  <si>
    <t>Amanda dos Santos Ickert</t>
  </si>
  <si>
    <t>Andre Augusto Brito Dos Santos</t>
  </si>
  <si>
    <t>Anna Clara Demarques Dourado</t>
  </si>
  <si>
    <t>Eduarda Rodrigues Dos Santos</t>
  </si>
  <si>
    <t>Julia Werner Oliveira</t>
  </si>
  <si>
    <t>Gustavo Lopes</t>
  </si>
  <si>
    <t>SM - S15</t>
  </si>
  <si>
    <t>Daniel Henrique Berger</t>
  </si>
  <si>
    <t>Joao Murilo Hartmann Campos</t>
  </si>
  <si>
    <t>Ricardo Barrim Chandoha</t>
  </si>
  <si>
    <t>Loann Vitor Marques de Oliveira</t>
  </si>
  <si>
    <t>Filipe Cavalcante</t>
  </si>
  <si>
    <t>Gabriel Henrique Paris</t>
  </si>
  <si>
    <t>Thiago Buttini Correa</t>
  </si>
  <si>
    <t>Leonardo Gouveia da Cruz</t>
  </si>
  <si>
    <t>Kevin Chen</t>
  </si>
  <si>
    <t>Thiago Cavalcante</t>
  </si>
  <si>
    <t>Gabriel Jose Mazarotto</t>
  </si>
  <si>
    <t>Joao Victor Torezin Ribeiro</t>
  </si>
  <si>
    <t>Gustavo Tha</t>
  </si>
  <si>
    <t>Joao Vitor Brun Teixeira de Souza</t>
  </si>
  <si>
    <t>Petherson Silva</t>
  </si>
  <si>
    <t>Willian Camargo dos Santos</t>
  </si>
  <si>
    <t>Willian Saibet Bonett</t>
  </si>
  <si>
    <t>Bruno Loss</t>
  </si>
  <si>
    <t>Arthur Cardoso de Castro</t>
  </si>
  <si>
    <t>Heuller Maciel Goncalves</t>
  </si>
  <si>
    <t>Kaue Guilherme Bianchessi</t>
  </si>
  <si>
    <t>David Augusto Cid</t>
  </si>
  <si>
    <t>Klaus Damrat Tchaikovski</t>
  </si>
  <si>
    <t>Pedro Henrique da Cunha</t>
  </si>
  <si>
    <t>Lucas Macanha Rodrigues</t>
  </si>
  <si>
    <t>Guilherme Schaicoski</t>
  </si>
  <si>
    <t>Joao Stahlk</t>
  </si>
  <si>
    <t>Luiz Roberto Pereira de Melo</t>
  </si>
  <si>
    <t>Carlos Nagakura</t>
  </si>
  <si>
    <t>Rayan da Silva Schock</t>
  </si>
  <si>
    <t>Brenno Bonetti Rossi Grannato</t>
  </si>
  <si>
    <t>Lucas Beninca Berno</t>
  </si>
  <si>
    <t>Lucas Eduardo Meurer da Silva</t>
  </si>
  <si>
    <t>Lucas Henrique Kaneda</t>
  </si>
  <si>
    <t>Alessandro Stival</t>
  </si>
  <si>
    <t>Jean Casagrande</t>
  </si>
  <si>
    <t>Nicolas Canisso Trevisan</t>
  </si>
  <si>
    <t>Enzo Farias Oliveira</t>
  </si>
  <si>
    <t>Fernando Galeazzi</t>
  </si>
  <si>
    <t>Gabriel Gomes da Silva</t>
  </si>
  <si>
    <t>Gustavo da Silva Santos</t>
  </si>
  <si>
    <t>Joao Henrique Sierpinski</t>
  </si>
  <si>
    <t>Joao Pedro Pim Padovessi</t>
  </si>
  <si>
    <t>Joao Vitor Dias</t>
  </si>
  <si>
    <t>Lucas Dalleaste</t>
  </si>
  <si>
    <t>Luis Antonio Dalcortivo</t>
  </si>
  <si>
    <t>Luiz Phelipe Ficanha</t>
  </si>
  <si>
    <t>Samuel Camargo dos Santos</t>
  </si>
  <si>
    <t>Vinicius da Cunha Goncalves</t>
  </si>
  <si>
    <t>Vinicius Luan Bazanela</t>
  </si>
  <si>
    <t>Emanuel Franciscon</t>
  </si>
  <si>
    <t>Getulio Dalberto</t>
  </si>
  <si>
    <t>Jose Antonio Faustino Neto</t>
  </si>
  <si>
    <t>SF - S15</t>
  </si>
  <si>
    <t>Marina Sofia Alvares Cardoso Alves</t>
  </si>
  <si>
    <t>Eduarda Paulin Perussi</t>
  </si>
  <si>
    <t>Maria Fernanda Furtado de Souza</t>
  </si>
  <si>
    <t>Thayni Gorge Dutra</t>
  </si>
  <si>
    <t>Ana Julia da Silva Volpini</t>
  </si>
  <si>
    <t>Liliana Wu</t>
  </si>
  <si>
    <t>Maria Eduarda Pietrobelli</t>
  </si>
  <si>
    <t>Amanda Costa Camargo</t>
  </si>
  <si>
    <t>Maria Fernanda Pereira de Moraes</t>
  </si>
  <si>
    <t>Victoria Quezia dos Santos</t>
  </si>
  <si>
    <t>Beatriz Orlandin Holz</t>
  </si>
  <si>
    <t>Cecilia Caffarena Clerch</t>
  </si>
  <si>
    <t>Kimberlly Alves dos Reis</t>
  </si>
  <si>
    <t>Lavinea Dall Agnol</t>
  </si>
  <si>
    <t>Ana Laura Sprada</t>
  </si>
  <si>
    <t>Catarine Muraro</t>
  </si>
  <si>
    <t>Larissa Gomes</t>
  </si>
  <si>
    <t>Louyse Erlich</t>
  </si>
  <si>
    <t>Brenda Assolini</t>
  </si>
  <si>
    <t>Carolina de Paula</t>
  </si>
  <si>
    <t>Eduarda Rodrigues dos Santos</t>
  </si>
  <si>
    <t>Kauane de Souza Feus</t>
  </si>
  <si>
    <t>Larissa Pereira</t>
  </si>
  <si>
    <t>Leticia Raffaeli Vogt</t>
  </si>
  <si>
    <t>Amanda Rodrigues Miranda</t>
  </si>
  <si>
    <t>Ingrid Santos Leite</t>
  </si>
  <si>
    <t>Esthefany de Lara</t>
  </si>
  <si>
    <t>Bruna Springer</t>
  </si>
  <si>
    <t>DM - S15</t>
  </si>
  <si>
    <t>Luiz Fernando Endler Barbosa da Silva</t>
  </si>
  <si>
    <t>Rafael Henrique da Silva</t>
  </si>
  <si>
    <t>Dani Lee</t>
  </si>
  <si>
    <t>Diego de Oliveira Bueno</t>
  </si>
  <si>
    <t>Kaue Zati Milare</t>
  </si>
  <si>
    <t>Jorge Otavio Pereira</t>
  </si>
  <si>
    <t>Kenedy Hamilton Januario Brustolin</t>
  </si>
  <si>
    <t>DF - S15</t>
  </si>
  <si>
    <t>Ana Julia Assolini</t>
  </si>
  <si>
    <t>Kaune De Oliveira</t>
  </si>
  <si>
    <t>Bruna Satie Alvarado Nakashima</t>
  </si>
  <si>
    <t>Clara Avanzini</t>
  </si>
  <si>
    <t>Emilly Eduarda Goncalves</t>
  </si>
  <si>
    <t>Maria Heloise Camargo Cipriano</t>
  </si>
  <si>
    <t>DX - S15</t>
  </si>
  <si>
    <t>Joao Gabriel Lorena Goncalves</t>
  </si>
  <si>
    <t>Victoria Dobrosinski de Moraes Moreira</t>
  </si>
  <si>
    <t>Lucas Miguel Ventura</t>
  </si>
  <si>
    <t>Aghata Machado de Jesus</t>
  </si>
  <si>
    <t>Gabriela Taraczuk Marques</t>
  </si>
  <si>
    <t>SM - S13</t>
  </si>
  <si>
    <t>Fernando Jose Rodrigues</t>
  </si>
  <si>
    <t>Alexandre Esperidiao</t>
  </si>
  <si>
    <t>Murilo de Souza Sperotto</t>
  </si>
  <si>
    <t>Guilherme Slompo Heiden</t>
  </si>
  <si>
    <t>Agnaldo Batista Geraldo</t>
  </si>
  <si>
    <t>Vitor Augusto Da Rosa Nascimento</t>
  </si>
  <si>
    <t>Henrique Junji Furuuchi</t>
  </si>
  <si>
    <t>Caio Franco de Souza</t>
  </si>
  <si>
    <t>Felipe da Silva Mariano</t>
  </si>
  <si>
    <t>Renan Rocha Kruk</t>
  </si>
  <si>
    <t>Lucas Genice da Silva Cabral</t>
  </si>
  <si>
    <t>Felipe Gabriel Vieira Cardoso</t>
  </si>
  <si>
    <t>Rafael Eliezer Dantas Botelho Fernandes</t>
  </si>
  <si>
    <t>Joao Carneiro</t>
  </si>
  <si>
    <t>Nycolas Goncalves da Silva</t>
  </si>
  <si>
    <t>Pedro Henrique Bussata Santos</t>
  </si>
  <si>
    <t>Leonardo Munhoz</t>
  </si>
  <si>
    <t>Rafael Luiz da Silva</t>
  </si>
  <si>
    <t>Gustavo Henrique Alves Ventura</t>
  </si>
  <si>
    <t>Ivan dos Santos</t>
  </si>
  <si>
    <t>Ruan Cavali</t>
  </si>
  <si>
    <t>Wellinton Duarte da Silva</t>
  </si>
  <si>
    <t>Daniel Stahlk</t>
  </si>
  <si>
    <t>Dante Guarnieri Sobreira Moraes</t>
  </si>
  <si>
    <t>Gabriel Alexandre Mazzaroto</t>
  </si>
  <si>
    <t>Joao Guilherme Furtado Kisner</t>
  </si>
  <si>
    <t>Joao Marcelo Granzotto Vicente</t>
  </si>
  <si>
    <t>Lucas Bruzamarello</t>
  </si>
  <si>
    <t>Nicolas Shimosaka</t>
  </si>
  <si>
    <t>Saimon Lucio Da Silva De Souza Lima</t>
  </si>
  <si>
    <t>Victor Panelli Batista</t>
  </si>
  <si>
    <t>Yan Gustavo Cordeiro</t>
  </si>
  <si>
    <t>Davi Pereira Menezes Fonseca</t>
  </si>
  <si>
    <t>Pedro Henrique Bacaro</t>
  </si>
  <si>
    <t>Kaue Fernando dos Santos</t>
  </si>
  <si>
    <t>Vinicius Daleaste</t>
  </si>
  <si>
    <t>SF - S13</t>
  </si>
  <si>
    <t>Natasha Tauana Costa da Cunha</t>
  </si>
  <si>
    <t>Flavia Maira Coutinho Cabral</t>
  </si>
  <si>
    <t>Leticia Costa Camargo</t>
  </si>
  <si>
    <t>Luana Rosa de Lima de Almeida</t>
  </si>
  <si>
    <t>Gabrielly Vitoria Aparecida Ferro</t>
  </si>
  <si>
    <t>Gabrieli Castilho Rudek</t>
  </si>
  <si>
    <t>Estefani Ceccon do Nascimento</t>
  </si>
  <si>
    <t>Rayssa Gobbi Lando</t>
  </si>
  <si>
    <t>Beatriz Salvalaggio</t>
  </si>
  <si>
    <t>Amanda Strapasson Modanese</t>
  </si>
  <si>
    <t>Milena Domingues de Arruda</t>
  </si>
  <si>
    <t>Mirela Smitka</t>
  </si>
  <si>
    <t>Ana Clara Vargas</t>
  </si>
  <si>
    <t>Maria Eduarda Sousa</t>
  </si>
  <si>
    <t>Suellen Carollini de Souza</t>
  </si>
  <si>
    <t>Laura Orlando Koling</t>
  </si>
  <si>
    <t>Mariana Schunemann Ortega</t>
  </si>
  <si>
    <t>Theresa Gabriela Cristovao</t>
  </si>
  <si>
    <t>Nicole Medyk</t>
  </si>
  <si>
    <t>DM - S13</t>
  </si>
  <si>
    <t>Guilherme Couto</t>
  </si>
  <si>
    <t>Victor Miranda Monteiro</t>
  </si>
  <si>
    <t>Pedro Kaleb Gehlen da Silva</t>
  </si>
  <si>
    <t>Pedro Gabriel da Silva</t>
  </si>
  <si>
    <t>Gabriel Franciscon Ferreira</t>
  </si>
  <si>
    <t>DF - S13</t>
  </si>
  <si>
    <t>Emanuelly Cristine Pereira Oro</t>
  </si>
  <si>
    <t>Fernanda Ferreira Abe</t>
  </si>
  <si>
    <t>Melissa Fassiochi Quevedo</t>
  </si>
  <si>
    <t>DX - S13</t>
  </si>
  <si>
    <t>Isabel Carmona</t>
  </si>
  <si>
    <t>Douglas Gomes da Silva</t>
  </si>
  <si>
    <t>Ana Julia Machado</t>
  </si>
  <si>
    <t>SM - S11</t>
  </si>
  <si>
    <t>Gabriel Marchi Bottin</t>
  </si>
  <si>
    <t>Enzo Gabriel Pereira Carvalho</t>
  </si>
  <si>
    <t>Rafael Gilinski</t>
  </si>
  <si>
    <t>Pedro Machado</t>
  </si>
  <si>
    <t>Miguel Angelo Paulino</t>
  </si>
  <si>
    <t>Yan Higor da Silva</t>
  </si>
  <si>
    <t>Daniel Paulin</t>
  </si>
  <si>
    <t>Rafael Ken Su</t>
  </si>
  <si>
    <t>Luiz Gustavo Cheva Alves</t>
  </si>
  <si>
    <t>Karisson dos Santos Pinto</t>
  </si>
  <si>
    <t>Allan Rodrigues Miranda</t>
  </si>
  <si>
    <t>Pedro Orizeu Basse</t>
  </si>
  <si>
    <t>Miguel Arthur Remes</t>
  </si>
  <si>
    <t>Nicolas Felizari</t>
  </si>
  <si>
    <t>Daniel da Silva Porn</t>
  </si>
  <si>
    <t>Gustavo Henrique Rodrigues</t>
  </si>
  <si>
    <t>Matheus Marques Antunes</t>
  </si>
  <si>
    <t>Miguel Zacarias Brescancin</t>
  </si>
  <si>
    <t>Vitor Dall Agnol</t>
  </si>
  <si>
    <t>Joao Vitor Silva</t>
  </si>
  <si>
    <t>Lucas de Castro Bonilha</t>
  </si>
  <si>
    <t>Pedro Tortelli de Almeida</t>
  </si>
  <si>
    <t>Joao Pedro Assad</t>
  </si>
  <si>
    <t>Marco Antonio Dal Piaz</t>
  </si>
  <si>
    <t>Nicolas Amaral</t>
  </si>
  <si>
    <t>SF - S11</t>
  </si>
  <si>
    <t>Julia Clara Alberti</t>
  </si>
  <si>
    <t>Gabriela Zanon</t>
  </si>
  <si>
    <t>Julia Ribas Zorzo</t>
  </si>
  <si>
    <t>Dulce Sabrina Franco</t>
  </si>
  <si>
    <t>Ana Luiza Marmentini</t>
  </si>
  <si>
    <t>Rayssa Gabrieli Smitka</t>
  </si>
  <si>
    <t>Barbara Ramos</t>
  </si>
  <si>
    <t>Isabely Piran Galupo</t>
  </si>
  <si>
    <t>Larissa Buquera</t>
  </si>
  <si>
    <t>Luciana dos Santos</t>
  </si>
  <si>
    <t>Mariane Vandresen</t>
  </si>
  <si>
    <t>DM - S11</t>
  </si>
  <si>
    <t>DF - S11</t>
  </si>
  <si>
    <t>DX - S11</t>
  </si>
  <si>
    <t>SM 35+</t>
  </si>
  <si>
    <t>Marlon Aparecido Desplanches</t>
  </si>
  <si>
    <t>Juliano Gustavo Marques</t>
  </si>
  <si>
    <t>Cesar Desiderio Heiden Junior</t>
  </si>
  <si>
    <t>Rozelio Martins de Moraes</t>
  </si>
  <si>
    <t>Reginaldo Correa</t>
  </si>
  <si>
    <t>Lincoln Nakashima</t>
  </si>
  <si>
    <t>Fabiano dos Santos</t>
  </si>
  <si>
    <t>Hamilton Teodosio Chandoha</t>
  </si>
  <si>
    <t>Luiz Felipe Cavazzani</t>
  </si>
  <si>
    <t>Mauricio Cirilo Hister</t>
  </si>
  <si>
    <t>Andrei Camargo</t>
  </si>
  <si>
    <t>SF 35+</t>
  </si>
  <si>
    <t>Marcia Cardoso Alves</t>
  </si>
  <si>
    <t>DM 35+</t>
  </si>
  <si>
    <t>Vladimir Rodrigues da Silva</t>
  </si>
  <si>
    <t>Gerson de Franca</t>
  </si>
  <si>
    <t>Osvaldo Tchaikovski Junior</t>
  </si>
  <si>
    <t>Kao Chung Lee</t>
  </si>
  <si>
    <t>Roberto Carlos Amadio Rodrigues</t>
  </si>
  <si>
    <t>Willianjar Machado</t>
  </si>
  <si>
    <t>DF 35+</t>
  </si>
  <si>
    <t>Vania D'Avila</t>
  </si>
  <si>
    <t>Ivone Terezinha de Castro</t>
  </si>
  <si>
    <t>Juliet Schunemann Ortega</t>
  </si>
  <si>
    <t>Celina Tatsue Ohye Mizuno</t>
  </si>
  <si>
    <t>Tomoe Ito Takahashi</t>
  </si>
  <si>
    <t>Marcia Tiemi Tsukamoto Date</t>
  </si>
  <si>
    <t>Sonia Nagata Ito</t>
  </si>
  <si>
    <t>Maria de Lourdes Cagnato</t>
  </si>
  <si>
    <t>Maria Angela Rodrigues</t>
  </si>
  <si>
    <t>DX 35+</t>
  </si>
  <si>
    <t>Rozelio Martins De Moraes</t>
  </si>
  <si>
    <t>Roberto Kazuto Hasegawa</t>
  </si>
  <si>
    <t>Marcelo Cardoso Alves</t>
  </si>
  <si>
    <t>Osvaldo Nosshe</t>
  </si>
  <si>
    <t>Celso Sato</t>
  </si>
  <si>
    <t>Elza Sato</t>
  </si>
  <si>
    <t>Wellington Bernardino</t>
  </si>
  <si>
    <t>SM 42+</t>
  </si>
  <si>
    <t>Jose Roberto Kaneda</t>
  </si>
  <si>
    <t>Joel Ventuir de Souza</t>
  </si>
  <si>
    <t>Yann Emile Henri Marc Taquoi</t>
  </si>
  <si>
    <t>Chen Zi Bei</t>
  </si>
  <si>
    <t>Joel Franco</t>
  </si>
  <si>
    <t>SF 42+</t>
  </si>
  <si>
    <t>Claudia Tourinho</t>
  </si>
  <si>
    <t>DM 42+</t>
  </si>
  <si>
    <t>Delvis Guitierrez Mesa</t>
  </si>
  <si>
    <t>Weixin Huang</t>
  </si>
  <si>
    <t>Marco Antonio Szabo</t>
  </si>
  <si>
    <t>Rui Tadashi Anegawa</t>
  </si>
  <si>
    <t>Mauricio Andersen</t>
  </si>
  <si>
    <t>DF 42+</t>
  </si>
  <si>
    <t>Sayuri Gobara</t>
  </si>
  <si>
    <t>DX 42+</t>
  </si>
  <si>
    <t>Rogerio De Masi</t>
  </si>
  <si>
    <t>Geraldo Gobara</t>
  </si>
  <si>
    <t>Roberto Makoto Date</t>
  </si>
  <si>
    <t>Mauro Shoji Mizuno</t>
  </si>
  <si>
    <t>Claudenir Ito</t>
  </si>
  <si>
    <t>SM 50+</t>
  </si>
  <si>
    <t>Ricardo Todeschini</t>
  </si>
  <si>
    <t>Marcio Tourinho</t>
  </si>
  <si>
    <t>Valentino Low</t>
  </si>
  <si>
    <t>SF 50+</t>
  </si>
  <si>
    <t>DM 50+</t>
  </si>
  <si>
    <t>Carlos Pohl</t>
  </si>
  <si>
    <t>Carlos Chevalier</t>
  </si>
  <si>
    <t>Eduardo Lourenco</t>
  </si>
  <si>
    <t>Rogerio de Masi</t>
  </si>
  <si>
    <t>Fernando Jose Strobel</t>
  </si>
  <si>
    <t>Paulo Afonso Miranda</t>
  </si>
  <si>
    <t>Leir de Oliveira</t>
  </si>
  <si>
    <t>DF 50+</t>
  </si>
  <si>
    <t>DX 50+</t>
  </si>
  <si>
    <t>Susana Vazquez Ramirez</t>
  </si>
  <si>
    <t>AABT</t>
  </si>
  <si>
    <t>BME</t>
  </si>
  <si>
    <t>ASSVP</t>
  </si>
  <si>
    <t>ABCFI</t>
  </si>
  <si>
    <t>SMCC</t>
  </si>
  <si>
    <t>CC</t>
  </si>
  <si>
    <t>LCC</t>
  </si>
  <si>
    <t>ACENB</t>
  </si>
  <si>
    <t>ILECE</t>
  </si>
  <si>
    <t>ASERP</t>
  </si>
  <si>
    <t>ATACAR</t>
  </si>
  <si>
    <t>ABB</t>
  </si>
  <si>
    <t>PALOTINA</t>
  </si>
  <si>
    <t>BADAPUC</t>
  </si>
  <si>
    <t>PLANALTO</t>
  </si>
  <si>
    <t>AMBP</t>
  </si>
  <si>
    <t>SEAC</t>
  </si>
  <si>
    <t>SMEL/MCR</t>
  </si>
  <si>
    <t>PIAMARTA</t>
  </si>
  <si>
    <t>REALEZA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</si>
</sst>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yy"/>
    <numFmt numFmtId="165" formatCode="dd/mm;@"/>
    <numFmt numFmtId="166" formatCode="_(* #,##0.00_);_(* \(#,##0.00\);_(* &quot;-&quot;??_);_(@_)"/>
  </numFmts>
  <fonts count="14" x14ac:knownFonts="1">
    <font>
      <sz val="8"/>
      <name val="Arial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color indexed="22"/>
      <name val="Arial"/>
      <family val="2"/>
    </font>
    <font>
      <sz val="9"/>
      <color indexed="12"/>
      <name val="Arial"/>
      <family val="2"/>
    </font>
    <font>
      <sz val="8"/>
      <color indexed="12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4" fontId="5" fillId="0" borderId="0" xfId="0" quotePrefix="1" applyNumberFormat="1" applyFont="1" applyFill="1" applyBorder="1" applyAlignment="1">
      <alignment horizontal="center" vertical="center"/>
    </xf>
    <xf numFmtId="15" fontId="5" fillId="0" borderId="0" xfId="0" quotePrefix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7" fillId="0" borderId="5" xfId="2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9" fontId="8" fillId="0" borderId="8" xfId="1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" fillId="0" borderId="5" xfId="2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3" fontId="11" fillId="3" borderId="5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3" fillId="0" borderId="5" xfId="0" applyFont="1" applyFill="1" applyBorder="1" applyAlignment="1">
      <alignment wrapText="1"/>
    </xf>
    <xf numFmtId="0" fontId="3" fillId="0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3" fillId="0" borderId="5" xfId="0" applyFont="1" applyFill="1" applyBorder="1" applyAlignment="1"/>
    <xf numFmtId="0" fontId="0" fillId="0" borderId="0" xfId="0" quotePrefix="1" applyFill="1" applyBorder="1" applyAlignment="1">
      <alignment vertical="center"/>
    </xf>
    <xf numFmtId="0" fontId="3" fillId="0" borderId="13" xfId="2" applyFont="1" applyFill="1" applyBorder="1" applyAlignment="1">
      <alignment vertical="center"/>
    </xf>
    <xf numFmtId="0" fontId="3" fillId="0" borderId="12" xfId="2" applyFont="1" applyFill="1" applyBorder="1" applyAlignment="1">
      <alignment vertical="center"/>
    </xf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2" fontId="2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/>
    <xf numFmtId="0" fontId="3" fillId="0" borderId="14" xfId="0" applyFont="1" applyFill="1" applyBorder="1" applyAlignment="1"/>
    <xf numFmtId="0" fontId="3" fillId="0" borderId="2" xfId="2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/>
    </xf>
    <xf numFmtId="0" fontId="2" fillId="0" borderId="0" xfId="2" applyFill="1" applyBorder="1" applyAlignment="1">
      <alignment vertical="center"/>
    </xf>
    <xf numFmtId="2" fontId="2" fillId="0" borderId="0" xfId="2" applyNumberFormat="1" applyFont="1" applyFill="1" applyBorder="1" applyAlignment="1">
      <alignment horizontal="center" vertical="center"/>
    </xf>
    <xf numFmtId="14" fontId="2" fillId="0" borderId="0" xfId="2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15" fontId="5" fillId="0" borderId="0" xfId="2" quotePrefix="1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165" fontId="1" fillId="0" borderId="1" xfId="2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2" fontId="7" fillId="0" borderId="2" xfId="2" applyNumberFormat="1" applyFont="1" applyFill="1" applyBorder="1" applyAlignment="1">
      <alignment horizontal="center" vertical="center" wrapText="1"/>
    </xf>
    <xf numFmtId="14" fontId="7" fillId="0" borderId="2" xfId="2" applyNumberFormat="1" applyFont="1" applyFill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165" fontId="1" fillId="0" borderId="2" xfId="2" applyNumberFormat="1" applyFont="1" applyFill="1" applyBorder="1" applyAlignment="1">
      <alignment horizontal="center" vertical="center"/>
    </xf>
    <xf numFmtId="0" fontId="2" fillId="0" borderId="3" xfId="2" applyFill="1" applyBorder="1" applyAlignment="1">
      <alignment vertical="center"/>
    </xf>
    <xf numFmtId="0" fontId="1" fillId="0" borderId="4" xfId="2" applyFont="1" applyFill="1" applyBorder="1" applyAlignment="1">
      <alignment horizontal="center" vertical="center"/>
    </xf>
    <xf numFmtId="14" fontId="7" fillId="0" borderId="5" xfId="2" applyNumberFormat="1" applyFont="1" applyFill="1" applyBorder="1" applyAlignment="1">
      <alignment horizontal="center" vertical="center" wrapText="1"/>
    </xf>
    <xf numFmtId="2" fontId="5" fillId="0" borderId="5" xfId="2" applyNumberFormat="1" applyFont="1" applyFill="1" applyBorder="1" applyAlignment="1">
      <alignment horizontal="center" vertical="center" wrapText="1"/>
    </xf>
    <xf numFmtId="2" fontId="6" fillId="0" borderId="5" xfId="2" applyNumberFormat="1" applyFont="1" applyFill="1" applyBorder="1" applyAlignment="1">
      <alignment horizontal="center" vertical="center" wrapText="1"/>
    </xf>
    <xf numFmtId="0" fontId="2" fillId="0" borderId="7" xfId="2" applyFill="1" applyBorder="1" applyAlignment="1">
      <alignment vertical="center"/>
    </xf>
    <xf numFmtId="165" fontId="1" fillId="0" borderId="4" xfId="2" applyNumberFormat="1" applyFont="1" applyFill="1" applyBorder="1" applyAlignment="1">
      <alignment horizontal="center" vertical="center"/>
    </xf>
    <xf numFmtId="165" fontId="1" fillId="0" borderId="9" xfId="2" applyNumberFormat="1" applyFont="1" applyFill="1" applyBorder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1" fillId="0" borderId="2" xfId="2" applyNumberFormat="1" applyFont="1" applyFill="1" applyBorder="1" applyAlignment="1">
      <alignment horizontal="center" vertical="center"/>
    </xf>
    <xf numFmtId="4" fontId="3" fillId="0" borderId="4" xfId="2" applyNumberFormat="1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3" fontId="3" fillId="0" borderId="5" xfId="2" applyNumberFormat="1" applyFont="1" applyFill="1" applyBorder="1" applyAlignment="1">
      <alignment horizontal="center" vertical="center"/>
    </xf>
    <xf numFmtId="0" fontId="2" fillId="0" borderId="9" xfId="2" applyFill="1" applyBorder="1" applyAlignment="1">
      <alignment vertical="center"/>
    </xf>
    <xf numFmtId="0" fontId="2" fillId="0" borderId="2" xfId="2" applyFill="1" applyBorder="1" applyAlignment="1">
      <alignment vertical="center"/>
    </xf>
    <xf numFmtId="3" fontId="2" fillId="0" borderId="2" xfId="2" applyNumberFormat="1" applyFont="1" applyFill="1" applyBorder="1" applyAlignment="1">
      <alignment vertical="center"/>
    </xf>
    <xf numFmtId="14" fontId="2" fillId="0" borderId="2" xfId="2" applyNumberFormat="1" applyFont="1" applyFill="1" applyBorder="1" applyAlignment="1">
      <alignment vertical="center"/>
    </xf>
    <xf numFmtId="3" fontId="2" fillId="0" borderId="2" xfId="2" applyNumberFormat="1" applyFill="1" applyBorder="1" applyAlignment="1">
      <alignment vertical="center"/>
    </xf>
    <xf numFmtId="9" fontId="8" fillId="0" borderId="8" xfId="3" applyNumberFormat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vertical="center"/>
    </xf>
    <xf numFmtId="0" fontId="8" fillId="0" borderId="2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164" fontId="5" fillId="0" borderId="0" xfId="2" quotePrefix="1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 wrapText="1"/>
    </xf>
    <xf numFmtId="14" fontId="2" fillId="0" borderId="2" xfId="2" applyNumberFormat="1" applyFont="1" applyFill="1" applyBorder="1" applyAlignment="1">
      <alignment horizontal="center" vertical="center" wrapText="1"/>
    </xf>
    <xf numFmtId="14" fontId="7" fillId="0" borderId="6" xfId="2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/>
    </xf>
    <xf numFmtId="14" fontId="7" fillId="0" borderId="4" xfId="2" applyNumberFormat="1" applyFont="1" applyFill="1" applyBorder="1" applyAlignment="1">
      <alignment horizontal="center" vertical="center" wrapText="1"/>
    </xf>
    <xf numFmtId="14" fontId="7" fillId="0" borderId="8" xfId="2" applyNumberFormat="1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vertical="center"/>
    </xf>
    <xf numFmtId="0" fontId="1" fillId="0" borderId="6" xfId="2" applyFont="1" applyFill="1" applyBorder="1" applyAlignment="1">
      <alignment horizontal="center" vertical="center"/>
    </xf>
    <xf numFmtId="2" fontId="7" fillId="0" borderId="6" xfId="2" applyNumberFormat="1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/>
    </xf>
    <xf numFmtId="2" fontId="7" fillId="0" borderId="4" xfId="2" applyNumberFormat="1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center" vertical="center"/>
    </xf>
    <xf numFmtId="2" fontId="7" fillId="0" borderId="8" xfId="2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wrapText="1"/>
    </xf>
    <xf numFmtId="2" fontId="2" fillId="0" borderId="2" xfId="2" applyNumberFormat="1" applyFont="1" applyFill="1" applyBorder="1" applyAlignment="1">
      <alignment horizontal="center" vertical="center"/>
    </xf>
    <xf numFmtId="14" fontId="2" fillId="0" borderId="2" xfId="2" applyNumberFormat="1" applyFont="1" applyFill="1" applyBorder="1" applyAlignment="1">
      <alignment horizontal="center" vertical="center"/>
    </xf>
    <xf numFmtId="2" fontId="5" fillId="0" borderId="2" xfId="2" applyNumberFormat="1" applyFont="1" applyFill="1" applyBorder="1" applyAlignment="1">
      <alignment horizontal="center" vertical="center"/>
    </xf>
    <xf numFmtId="2" fontId="6" fillId="0" borderId="2" xfId="2" applyNumberFormat="1" applyFont="1" applyFill="1" applyBorder="1" applyAlignment="1">
      <alignment horizontal="center" vertical="center"/>
    </xf>
    <xf numFmtId="2" fontId="7" fillId="0" borderId="6" xfId="2" applyNumberFormat="1" applyFont="1" applyFill="1" applyBorder="1" applyAlignment="1">
      <alignment horizontal="center" vertical="center"/>
    </xf>
    <xf numFmtId="2" fontId="7" fillId="0" borderId="5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2" fontId="7" fillId="0" borderId="4" xfId="2" applyNumberFormat="1" applyFont="1" applyFill="1" applyBorder="1" applyAlignment="1">
      <alignment horizontal="center" vertical="center"/>
    </xf>
    <xf numFmtId="2" fontId="7" fillId="0" borderId="8" xfId="2" applyNumberFormat="1" applyFont="1" applyFill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5" fillId="0" borderId="2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/>
    <xf numFmtId="0" fontId="3" fillId="3" borderId="5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0" borderId="15" xfId="2" applyFont="1" applyFill="1" applyBorder="1" applyAlignment="1">
      <alignment vertical="center"/>
    </xf>
    <xf numFmtId="0" fontId="2" fillId="0" borderId="0" xfId="2" quotePrefix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0" fontId="3" fillId="0" borderId="13" xfId="0" applyFont="1" applyFill="1" applyBorder="1" applyAlignment="1"/>
    <xf numFmtId="3" fontId="8" fillId="0" borderId="5" xfId="4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vertical="center"/>
    </xf>
    <xf numFmtId="9" fontId="8" fillId="0" borderId="8" xfId="4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</cellXfs>
  <cellStyles count="5">
    <cellStyle name="Normal" xfId="0" builtinId="0"/>
    <cellStyle name="Normal 2" xfId="2" xr:uid="{00000000-0005-0000-0000-000001000000}"/>
    <cellStyle name="Separador de milhares 2" xfId="3" xr:uid="{00000000-0005-0000-0000-000002000000}"/>
    <cellStyle name="Separador de milhares 3" xfId="4" xr:uid="{00000000-0005-0000-0000-000003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P41"/>
  <sheetViews>
    <sheetView workbookViewId="0"/>
  </sheetViews>
  <sheetFormatPr defaultRowHeight="14.4" x14ac:dyDescent="0.2"/>
  <cols>
    <col min="4" max="4" width="39.85546875" bestFit="1" customWidth="1"/>
  </cols>
  <sheetData>
    <row r="2" spans="2:16" ht="12" x14ac:dyDescent="0.2">
      <c r="B2" s="1" t="s">
        <v>0</v>
      </c>
      <c r="E2" s="2"/>
      <c r="F2" s="3"/>
      <c r="G2" s="2"/>
      <c r="H2" s="4"/>
      <c r="I2" s="4"/>
      <c r="J2" s="4"/>
      <c r="K2" s="4"/>
      <c r="L2" s="4"/>
      <c r="M2" s="4"/>
      <c r="N2" s="4"/>
      <c r="O2" s="4"/>
    </row>
    <row r="3" spans="2:16" ht="12" x14ac:dyDescent="0.2">
      <c r="B3" s="5" t="s">
        <v>1</v>
      </c>
      <c r="D3" s="6">
        <v>43255</v>
      </c>
      <c r="E3" s="2"/>
      <c r="F3" s="3"/>
      <c r="G3" s="2"/>
      <c r="H3" s="4"/>
      <c r="I3" s="4"/>
      <c r="J3" s="4"/>
      <c r="K3" s="4"/>
      <c r="L3" s="4"/>
      <c r="M3" s="4"/>
      <c r="N3" s="4"/>
      <c r="O3" s="4"/>
    </row>
    <row r="4" spans="2:16" ht="12" x14ac:dyDescent="0.2">
      <c r="B4" s="4"/>
      <c r="C4" s="7"/>
      <c r="D4" s="8"/>
      <c r="E4" s="2"/>
      <c r="F4" s="3"/>
      <c r="G4" s="2"/>
      <c r="H4" s="4"/>
      <c r="I4" s="4"/>
      <c r="J4" s="4"/>
      <c r="K4" s="4"/>
      <c r="L4" s="4"/>
      <c r="M4" s="4"/>
      <c r="N4" s="4"/>
      <c r="O4" s="4"/>
    </row>
    <row r="5" spans="2:16" ht="12" x14ac:dyDescent="0.2">
      <c r="B5" s="9"/>
      <c r="C5" s="10"/>
      <c r="D5" s="10"/>
      <c r="E5" s="11"/>
      <c r="F5" s="12"/>
      <c r="G5" s="13"/>
      <c r="H5" s="14"/>
      <c r="I5" s="14"/>
      <c r="J5" s="14"/>
      <c r="K5" s="14"/>
      <c r="L5" s="14"/>
      <c r="M5" s="14"/>
      <c r="N5" s="14"/>
      <c r="O5" s="14"/>
      <c r="P5" s="15"/>
    </row>
    <row r="6" spans="2:16" ht="24" x14ac:dyDescent="0.2">
      <c r="B6" s="16"/>
      <c r="C6" s="17" t="s">
        <v>2</v>
      </c>
      <c r="D6" s="17" t="s">
        <v>3</v>
      </c>
      <c r="E6" s="18" t="s">
        <v>4</v>
      </c>
      <c r="F6" s="19" t="s">
        <v>5</v>
      </c>
      <c r="G6" s="20" t="s">
        <v>6</v>
      </c>
      <c r="H6" s="21" t="s">
        <v>7</v>
      </c>
      <c r="I6" s="21" t="s">
        <v>8</v>
      </c>
      <c r="J6" s="21" t="s">
        <v>7</v>
      </c>
      <c r="K6" s="21" t="s">
        <v>9</v>
      </c>
      <c r="L6" s="21" t="s">
        <v>10</v>
      </c>
      <c r="M6" s="21" t="s">
        <v>10</v>
      </c>
      <c r="N6" s="21" t="s">
        <v>10</v>
      </c>
      <c r="O6" s="21" t="s">
        <v>7</v>
      </c>
      <c r="P6" s="22"/>
    </row>
    <row r="7" spans="2:16" ht="12" x14ac:dyDescent="0.2">
      <c r="B7" s="16"/>
      <c r="C7" s="17"/>
      <c r="D7" s="17"/>
      <c r="E7" s="18"/>
      <c r="F7" s="19"/>
      <c r="G7" s="20"/>
      <c r="H7" s="23" t="s">
        <v>11</v>
      </c>
      <c r="I7" s="23" t="s">
        <v>11</v>
      </c>
      <c r="J7" s="23" t="s">
        <v>12</v>
      </c>
      <c r="K7" s="23" t="s">
        <v>11</v>
      </c>
      <c r="L7" s="23" t="s">
        <v>13</v>
      </c>
      <c r="M7" s="23" t="s">
        <v>12</v>
      </c>
      <c r="N7" s="23" t="s">
        <v>11</v>
      </c>
      <c r="O7" s="23" t="s">
        <v>11</v>
      </c>
      <c r="P7" s="22"/>
    </row>
    <row r="8" spans="2:16" ht="12" x14ac:dyDescent="0.2">
      <c r="B8" s="24"/>
      <c r="C8" s="17"/>
      <c r="D8" s="17"/>
      <c r="E8" s="18"/>
      <c r="F8" s="19"/>
      <c r="G8" s="20"/>
      <c r="H8" s="25">
        <v>42905</v>
      </c>
      <c r="I8" s="25">
        <v>42988</v>
      </c>
      <c r="J8" s="25">
        <v>43017</v>
      </c>
      <c r="K8" s="25">
        <v>43045</v>
      </c>
      <c r="L8" s="25">
        <v>43052</v>
      </c>
      <c r="M8" s="25">
        <v>43178</v>
      </c>
      <c r="N8" s="25">
        <v>43222</v>
      </c>
      <c r="O8" s="25">
        <v>43255</v>
      </c>
      <c r="P8" s="22"/>
    </row>
    <row r="9" spans="2:16" ht="12" x14ac:dyDescent="0.2">
      <c r="B9" s="26"/>
      <c r="C9" s="10"/>
      <c r="D9" s="10"/>
      <c r="E9" s="27"/>
      <c r="F9" s="28"/>
      <c r="G9" s="29"/>
      <c r="H9" s="30"/>
      <c r="I9" s="30"/>
      <c r="J9" s="30"/>
      <c r="K9" s="30"/>
      <c r="L9" s="30"/>
      <c r="M9" s="30"/>
      <c r="N9" s="30"/>
      <c r="O9" s="30"/>
      <c r="P9" s="22"/>
    </row>
    <row r="10" spans="2:16" ht="12" x14ac:dyDescent="0.2">
      <c r="B10" s="31"/>
      <c r="C10" s="32">
        <v>1</v>
      </c>
      <c r="D10" s="33" t="s">
        <v>14</v>
      </c>
      <c r="E10" s="34" t="s">
        <v>700</v>
      </c>
      <c r="F10" s="35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7200</v>
      </c>
      <c r="G10" s="36">
        <f t="shared" ref="G10:G39" si="0">COUNT(H10:P10)-COUNTIF(H10:P10,"=0")</f>
        <v>6</v>
      </c>
      <c r="H10" s="37">
        <v>1600</v>
      </c>
      <c r="I10" s="37">
        <v>640</v>
      </c>
      <c r="J10" s="37"/>
      <c r="K10" s="37">
        <v>1600</v>
      </c>
      <c r="L10" s="37">
        <v>800</v>
      </c>
      <c r="M10" s="37"/>
      <c r="N10" s="37">
        <v>1600</v>
      </c>
      <c r="O10" s="37">
        <v>1600</v>
      </c>
      <c r="P10" s="22"/>
    </row>
    <row r="11" spans="2:16" ht="12" x14ac:dyDescent="0.2">
      <c r="B11" s="31"/>
      <c r="C11" s="32">
        <v>2</v>
      </c>
      <c r="D11" s="38" t="s">
        <v>15</v>
      </c>
      <c r="E11" s="34" t="s">
        <v>701</v>
      </c>
      <c r="F11" s="35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5320</v>
      </c>
      <c r="G11" s="36">
        <f t="shared" si="0"/>
        <v>5</v>
      </c>
      <c r="H11" s="37"/>
      <c r="I11" s="37"/>
      <c r="J11" s="37">
        <v>800</v>
      </c>
      <c r="K11" s="37">
        <v>1120</v>
      </c>
      <c r="L11" s="37"/>
      <c r="M11" s="37">
        <v>680</v>
      </c>
      <c r="N11" s="37">
        <v>1360</v>
      </c>
      <c r="O11" s="37">
        <v>1360</v>
      </c>
      <c r="P11" s="22"/>
    </row>
    <row r="12" spans="2:16" ht="12" x14ac:dyDescent="0.2">
      <c r="B12" s="31"/>
      <c r="C12" s="32">
        <v>3</v>
      </c>
      <c r="D12" s="39" t="s">
        <v>16</v>
      </c>
      <c r="E12" s="34" t="s">
        <v>700</v>
      </c>
      <c r="F12" s="35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5000</v>
      </c>
      <c r="G12" s="36">
        <f t="shared" si="0"/>
        <v>4</v>
      </c>
      <c r="H12" s="37">
        <v>1360</v>
      </c>
      <c r="I12" s="37">
        <v>1600</v>
      </c>
      <c r="J12" s="37"/>
      <c r="K12" s="37">
        <v>1360</v>
      </c>
      <c r="L12" s="37">
        <v>680</v>
      </c>
      <c r="M12" s="37"/>
      <c r="N12" s="37"/>
      <c r="O12" s="37"/>
      <c r="P12" s="22"/>
    </row>
    <row r="13" spans="2:16" ht="12" x14ac:dyDescent="0.2">
      <c r="B13" s="31"/>
      <c r="C13" s="32">
        <v>4</v>
      </c>
      <c r="D13" s="33" t="s">
        <v>17</v>
      </c>
      <c r="E13" s="34" t="s">
        <v>702</v>
      </c>
      <c r="F13" s="35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4680</v>
      </c>
      <c r="G13" s="36">
        <f t="shared" si="0"/>
        <v>5</v>
      </c>
      <c r="H13" s="37"/>
      <c r="I13" s="37">
        <v>1120</v>
      </c>
      <c r="J13" s="37"/>
      <c r="K13" s="37">
        <v>880</v>
      </c>
      <c r="L13" s="37">
        <v>440</v>
      </c>
      <c r="M13" s="37"/>
      <c r="N13" s="37">
        <v>1120</v>
      </c>
      <c r="O13" s="37">
        <v>1120</v>
      </c>
      <c r="P13" s="22"/>
    </row>
    <row r="14" spans="2:16" ht="12" x14ac:dyDescent="0.2">
      <c r="B14" s="31"/>
      <c r="C14" s="32">
        <v>5</v>
      </c>
      <c r="D14" s="33" t="s">
        <v>18</v>
      </c>
      <c r="E14" s="34" t="s">
        <v>701</v>
      </c>
      <c r="F14" s="35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4160</v>
      </c>
      <c r="G14" s="36">
        <f t="shared" si="0"/>
        <v>7</v>
      </c>
      <c r="H14" s="37">
        <v>880</v>
      </c>
      <c r="I14" s="37">
        <v>640</v>
      </c>
      <c r="J14" s="37">
        <v>560</v>
      </c>
      <c r="K14" s="37">
        <v>880</v>
      </c>
      <c r="L14" s="37"/>
      <c r="M14" s="37">
        <v>560</v>
      </c>
      <c r="N14" s="37">
        <v>880</v>
      </c>
      <c r="O14" s="37">
        <v>880</v>
      </c>
      <c r="P14" s="22"/>
    </row>
    <row r="15" spans="2:16" ht="12" x14ac:dyDescent="0.2">
      <c r="B15" s="31"/>
      <c r="C15" s="32">
        <v>6</v>
      </c>
      <c r="D15" s="39" t="s">
        <v>19</v>
      </c>
      <c r="E15" s="34" t="s">
        <v>702</v>
      </c>
      <c r="F15" s="35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3800</v>
      </c>
      <c r="G15" s="36">
        <f t="shared" si="0"/>
        <v>4</v>
      </c>
      <c r="H15" s="37"/>
      <c r="I15" s="37">
        <v>1360</v>
      </c>
      <c r="J15" s="37"/>
      <c r="K15" s="37">
        <v>880</v>
      </c>
      <c r="L15" s="37">
        <v>440</v>
      </c>
      <c r="M15" s="37"/>
      <c r="N15" s="37"/>
      <c r="O15" s="37">
        <v>1120</v>
      </c>
      <c r="P15" s="22"/>
    </row>
    <row r="16" spans="2:16" ht="12" x14ac:dyDescent="0.2">
      <c r="B16" s="31"/>
      <c r="C16" s="32">
        <v>7</v>
      </c>
      <c r="D16" s="33" t="s">
        <v>20</v>
      </c>
      <c r="E16" s="34" t="s">
        <v>701</v>
      </c>
      <c r="F16" s="35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3080</v>
      </c>
      <c r="G16" s="36">
        <f t="shared" si="0"/>
        <v>4</v>
      </c>
      <c r="H16" s="37">
        <v>880</v>
      </c>
      <c r="I16" s="37">
        <v>640</v>
      </c>
      <c r="J16" s="37">
        <v>680</v>
      </c>
      <c r="K16" s="37">
        <v>880</v>
      </c>
      <c r="L16" s="37"/>
      <c r="M16" s="37"/>
      <c r="N16" s="37"/>
      <c r="O16" s="37"/>
      <c r="P16" s="22"/>
    </row>
    <row r="17" spans="2:16" ht="12" x14ac:dyDescent="0.2">
      <c r="B17" s="31"/>
      <c r="C17" s="32">
        <v>8</v>
      </c>
      <c r="D17" s="33" t="s">
        <v>21</v>
      </c>
      <c r="E17" s="34" t="s">
        <v>701</v>
      </c>
      <c r="F17" s="35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3040</v>
      </c>
      <c r="G17" s="36">
        <f t="shared" si="0"/>
        <v>3</v>
      </c>
      <c r="H17" s="37">
        <v>1120</v>
      </c>
      <c r="I17" s="37">
        <v>1120</v>
      </c>
      <c r="J17" s="37"/>
      <c r="K17" s="37"/>
      <c r="L17" s="37"/>
      <c r="M17" s="37">
        <v>800</v>
      </c>
      <c r="N17" s="37"/>
      <c r="O17" s="37"/>
      <c r="P17" s="22"/>
    </row>
    <row r="18" spans="2:16" ht="12" x14ac:dyDescent="0.2">
      <c r="B18" s="31"/>
      <c r="C18" s="32">
        <v>9</v>
      </c>
      <c r="D18" s="38" t="s">
        <v>22</v>
      </c>
      <c r="E18" s="34" t="s">
        <v>700</v>
      </c>
      <c r="F18" s="35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2680</v>
      </c>
      <c r="G18" s="36">
        <f t="shared" si="0"/>
        <v>3</v>
      </c>
      <c r="H18" s="37">
        <v>1120</v>
      </c>
      <c r="I18" s="37"/>
      <c r="J18" s="37"/>
      <c r="K18" s="37">
        <v>1120</v>
      </c>
      <c r="L18" s="37">
        <v>440</v>
      </c>
      <c r="M18" s="37"/>
      <c r="N18" s="37"/>
      <c r="O18" s="37"/>
      <c r="P18" s="22"/>
    </row>
    <row r="19" spans="2:16" ht="12" x14ac:dyDescent="0.2">
      <c r="B19" s="31"/>
      <c r="C19" s="32">
        <v>10</v>
      </c>
      <c r="D19" s="38" t="s">
        <v>23</v>
      </c>
      <c r="E19" s="34" t="s">
        <v>702</v>
      </c>
      <c r="F19" s="35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2640</v>
      </c>
      <c r="G19" s="36">
        <f t="shared" si="0"/>
        <v>3</v>
      </c>
      <c r="H19" s="40">
        <v>880</v>
      </c>
      <c r="I19" s="40">
        <v>640</v>
      </c>
      <c r="J19" s="40"/>
      <c r="K19" s="40"/>
      <c r="L19" s="40"/>
      <c r="M19" s="40"/>
      <c r="N19" s="40">
        <v>1120</v>
      </c>
      <c r="O19" s="40"/>
      <c r="P19" s="22"/>
    </row>
    <row r="20" spans="2:16" ht="12" x14ac:dyDescent="0.2">
      <c r="B20" s="31"/>
      <c r="C20" s="32">
        <v>11</v>
      </c>
      <c r="D20" s="33" t="s">
        <v>24</v>
      </c>
      <c r="E20" s="34" t="s">
        <v>701</v>
      </c>
      <c r="F20" s="35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2320</v>
      </c>
      <c r="G20" s="36">
        <f t="shared" si="0"/>
        <v>3</v>
      </c>
      <c r="H20" s="37"/>
      <c r="I20" s="37"/>
      <c r="J20" s="37"/>
      <c r="K20" s="37"/>
      <c r="L20" s="37"/>
      <c r="M20" s="37">
        <v>560</v>
      </c>
      <c r="N20" s="37">
        <v>880</v>
      </c>
      <c r="O20" s="37">
        <v>880</v>
      </c>
      <c r="P20" s="22"/>
    </row>
    <row r="21" spans="2:16" ht="12" x14ac:dyDescent="0.2">
      <c r="B21" s="31"/>
      <c r="C21" s="32">
        <v>12</v>
      </c>
      <c r="D21" s="39" t="s">
        <v>25</v>
      </c>
      <c r="E21" s="34" t="s">
        <v>703</v>
      </c>
      <c r="F21" s="35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880</v>
      </c>
      <c r="G21" s="36">
        <f t="shared" si="0"/>
        <v>1</v>
      </c>
      <c r="H21" s="37"/>
      <c r="I21" s="37"/>
      <c r="J21" s="37"/>
      <c r="K21" s="37"/>
      <c r="L21" s="37"/>
      <c r="M21" s="37"/>
      <c r="N21" s="37">
        <v>880</v>
      </c>
      <c r="O21" s="37"/>
      <c r="P21" s="22"/>
    </row>
    <row r="22" spans="2:16" ht="12" x14ac:dyDescent="0.2">
      <c r="B22" s="31"/>
      <c r="C22" s="32">
        <v>13</v>
      </c>
      <c r="D22" s="33" t="s">
        <v>26</v>
      </c>
      <c r="E22" s="34" t="s">
        <v>703</v>
      </c>
      <c r="F22" s="35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640</v>
      </c>
      <c r="G22" s="36">
        <f t="shared" si="0"/>
        <v>1</v>
      </c>
      <c r="H22" s="37"/>
      <c r="I22" s="37">
        <v>640</v>
      </c>
      <c r="J22" s="37"/>
      <c r="K22" s="37"/>
      <c r="L22" s="37"/>
      <c r="M22" s="37"/>
      <c r="N22" s="37"/>
      <c r="O22" s="37"/>
      <c r="P22" s="22"/>
    </row>
    <row r="23" spans="2:16" ht="12" x14ac:dyDescent="0.2">
      <c r="B23" s="31"/>
      <c r="C23" s="32">
        <v>14</v>
      </c>
      <c r="D23" s="33" t="s">
        <v>27</v>
      </c>
      <c r="E23" s="34" t="s">
        <v>231</v>
      </c>
      <c r="F23" s="35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0</v>
      </c>
      <c r="G23" s="36">
        <f t="shared" si="0"/>
        <v>0</v>
      </c>
      <c r="H23" s="37"/>
      <c r="I23" s="37"/>
      <c r="J23" s="37"/>
      <c r="K23" s="37"/>
      <c r="L23" s="37"/>
      <c r="M23" s="37"/>
      <c r="N23" s="37"/>
      <c r="O23" s="37"/>
      <c r="P23" s="22"/>
    </row>
    <row r="24" spans="2:16" ht="12" x14ac:dyDescent="0.2">
      <c r="B24" s="31"/>
      <c r="C24" s="32"/>
      <c r="D24" s="33" t="s">
        <v>28</v>
      </c>
      <c r="E24" s="34" t="s">
        <v>231</v>
      </c>
      <c r="F24" s="35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0</v>
      </c>
      <c r="G24" s="36">
        <f t="shared" si="0"/>
        <v>0</v>
      </c>
      <c r="H24" s="37"/>
      <c r="I24" s="37"/>
      <c r="J24" s="37"/>
      <c r="K24" s="37"/>
      <c r="L24" s="37"/>
      <c r="M24" s="37"/>
      <c r="N24" s="37"/>
      <c r="O24" s="37"/>
      <c r="P24" s="22"/>
    </row>
    <row r="25" spans="2:16" ht="12" x14ac:dyDescent="0.2">
      <c r="B25" s="31"/>
      <c r="C25" s="32"/>
      <c r="D25" s="33"/>
      <c r="E25" s="34" t="s">
        <v>166</v>
      </c>
      <c r="F25" s="35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0</v>
      </c>
      <c r="G25" s="36">
        <f t="shared" si="0"/>
        <v>0</v>
      </c>
      <c r="H25" s="37"/>
      <c r="I25" s="37"/>
      <c r="J25" s="37"/>
      <c r="K25" s="37"/>
      <c r="L25" s="37"/>
      <c r="M25" s="37"/>
      <c r="N25" s="37"/>
      <c r="O25" s="37"/>
      <c r="P25" s="22"/>
    </row>
    <row r="26" spans="2:16" ht="12" x14ac:dyDescent="0.2">
      <c r="B26" s="31"/>
      <c r="C26" s="32"/>
      <c r="D26" s="33"/>
      <c r="E26" s="34" t="s">
        <v>166</v>
      </c>
      <c r="F26" s="35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0</v>
      </c>
      <c r="G26" s="36">
        <f t="shared" si="0"/>
        <v>0</v>
      </c>
      <c r="H26" s="37"/>
      <c r="I26" s="37"/>
      <c r="J26" s="37"/>
      <c r="K26" s="37"/>
      <c r="L26" s="37"/>
      <c r="M26" s="37"/>
      <c r="N26" s="37"/>
      <c r="O26" s="37"/>
      <c r="P26" s="22"/>
    </row>
    <row r="27" spans="2:16" ht="12" x14ac:dyDescent="0.2">
      <c r="B27" s="31"/>
      <c r="C27" s="32"/>
      <c r="D27" s="33"/>
      <c r="E27" s="34" t="s">
        <v>166</v>
      </c>
      <c r="F27" s="35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0</v>
      </c>
      <c r="G27" s="36">
        <f t="shared" si="0"/>
        <v>0</v>
      </c>
      <c r="H27" s="37"/>
      <c r="I27" s="37"/>
      <c r="J27" s="37"/>
      <c r="K27" s="37"/>
      <c r="L27" s="37"/>
      <c r="M27" s="37"/>
      <c r="N27" s="37"/>
      <c r="O27" s="37"/>
      <c r="P27" s="22"/>
    </row>
    <row r="28" spans="2:16" ht="12" x14ac:dyDescent="0.2">
      <c r="B28" s="31"/>
      <c r="C28" s="32"/>
      <c r="D28" s="33"/>
      <c r="E28" s="34" t="s">
        <v>166</v>
      </c>
      <c r="F28" s="35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36">
        <f t="shared" si="0"/>
        <v>0</v>
      </c>
      <c r="H28" s="37"/>
      <c r="I28" s="37"/>
      <c r="J28" s="37"/>
      <c r="K28" s="37"/>
      <c r="L28" s="37"/>
      <c r="M28" s="37"/>
      <c r="N28" s="37"/>
      <c r="O28" s="37"/>
      <c r="P28" s="22"/>
    </row>
    <row r="29" spans="2:16" ht="12" x14ac:dyDescent="0.2">
      <c r="B29" s="31"/>
      <c r="C29" s="32"/>
      <c r="D29" s="33"/>
      <c r="E29" s="34" t="s">
        <v>166</v>
      </c>
      <c r="F29" s="35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36">
        <f t="shared" si="0"/>
        <v>0</v>
      </c>
      <c r="H29" s="37"/>
      <c r="I29" s="37"/>
      <c r="J29" s="37"/>
      <c r="K29" s="37"/>
      <c r="L29" s="37"/>
      <c r="M29" s="37"/>
      <c r="N29" s="37"/>
      <c r="O29" s="37"/>
      <c r="P29" s="22"/>
    </row>
    <row r="30" spans="2:16" ht="12" x14ac:dyDescent="0.2">
      <c r="B30" s="31"/>
      <c r="C30" s="32"/>
      <c r="D30" s="33"/>
      <c r="E30" s="34" t="s">
        <v>166</v>
      </c>
      <c r="F30" s="35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36">
        <f t="shared" si="0"/>
        <v>0</v>
      </c>
      <c r="H30" s="37"/>
      <c r="I30" s="37"/>
      <c r="J30" s="37"/>
      <c r="K30" s="37"/>
      <c r="L30" s="37"/>
      <c r="M30" s="37"/>
      <c r="N30" s="37"/>
      <c r="O30" s="37"/>
      <c r="P30" s="22"/>
    </row>
    <row r="31" spans="2:16" ht="12" x14ac:dyDescent="0.2">
      <c r="B31" s="31"/>
      <c r="C31" s="32"/>
      <c r="D31" s="33"/>
      <c r="E31" s="34" t="s">
        <v>166</v>
      </c>
      <c r="F31" s="35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36">
        <f t="shared" si="0"/>
        <v>0</v>
      </c>
      <c r="H31" s="37"/>
      <c r="I31" s="37"/>
      <c r="J31" s="37"/>
      <c r="K31" s="37"/>
      <c r="L31" s="37"/>
      <c r="M31" s="37"/>
      <c r="N31" s="37"/>
      <c r="O31" s="37"/>
      <c r="P31" s="22"/>
    </row>
    <row r="32" spans="2:16" ht="12" x14ac:dyDescent="0.2">
      <c r="B32" s="31"/>
      <c r="C32" s="32"/>
      <c r="D32" s="33"/>
      <c r="E32" s="34" t="s">
        <v>166</v>
      </c>
      <c r="F32" s="35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36">
        <f t="shared" si="0"/>
        <v>0</v>
      </c>
      <c r="H32" s="37"/>
      <c r="I32" s="37"/>
      <c r="J32" s="37"/>
      <c r="K32" s="37"/>
      <c r="L32" s="37"/>
      <c r="M32" s="37"/>
      <c r="N32" s="37"/>
      <c r="O32" s="37"/>
      <c r="P32" s="22"/>
    </row>
    <row r="33" spans="2:16" ht="12" x14ac:dyDescent="0.2">
      <c r="B33" s="31"/>
      <c r="C33" s="32"/>
      <c r="D33" s="33"/>
      <c r="E33" s="34" t="s">
        <v>166</v>
      </c>
      <c r="F33" s="35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36">
        <f t="shared" si="0"/>
        <v>0</v>
      </c>
      <c r="H33" s="37"/>
      <c r="I33" s="37"/>
      <c r="J33" s="37"/>
      <c r="K33" s="37"/>
      <c r="L33" s="37"/>
      <c r="M33" s="37"/>
      <c r="N33" s="37"/>
      <c r="O33" s="37"/>
      <c r="P33" s="22"/>
    </row>
    <row r="34" spans="2:16" ht="12" x14ac:dyDescent="0.2">
      <c r="B34" s="31"/>
      <c r="C34" s="32"/>
      <c r="D34" s="33"/>
      <c r="E34" s="34" t="s">
        <v>166</v>
      </c>
      <c r="F34" s="35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36">
        <f t="shared" si="0"/>
        <v>0</v>
      </c>
      <c r="H34" s="37"/>
      <c r="I34" s="37"/>
      <c r="J34" s="37"/>
      <c r="K34" s="37"/>
      <c r="L34" s="37"/>
      <c r="M34" s="37"/>
      <c r="N34" s="37"/>
      <c r="O34" s="37"/>
      <c r="P34" s="22"/>
    </row>
    <row r="35" spans="2:16" ht="12" x14ac:dyDescent="0.2">
      <c r="B35" s="31"/>
      <c r="C35" s="32"/>
      <c r="D35" s="33"/>
      <c r="E35" s="34" t="s">
        <v>166</v>
      </c>
      <c r="F35" s="35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36">
        <f t="shared" si="0"/>
        <v>0</v>
      </c>
      <c r="H35" s="37"/>
      <c r="I35" s="37"/>
      <c r="J35" s="37"/>
      <c r="K35" s="37"/>
      <c r="L35" s="37"/>
      <c r="M35" s="37"/>
      <c r="N35" s="37"/>
      <c r="O35" s="37"/>
      <c r="P35" s="22"/>
    </row>
    <row r="36" spans="2:16" ht="12" x14ac:dyDescent="0.2">
      <c r="B36" s="31"/>
      <c r="C36" s="32"/>
      <c r="D36" s="33"/>
      <c r="E36" s="34" t="s">
        <v>166</v>
      </c>
      <c r="F36" s="35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36">
        <f t="shared" si="0"/>
        <v>0</v>
      </c>
      <c r="H36" s="37"/>
      <c r="I36" s="37"/>
      <c r="J36" s="37"/>
      <c r="K36" s="37"/>
      <c r="L36" s="37"/>
      <c r="M36" s="37"/>
      <c r="N36" s="37"/>
      <c r="O36" s="37"/>
      <c r="P36" s="22"/>
    </row>
    <row r="37" spans="2:16" ht="12" x14ac:dyDescent="0.2">
      <c r="B37" s="31"/>
      <c r="C37" s="32"/>
      <c r="D37" s="33"/>
      <c r="E37" s="34" t="s">
        <v>166</v>
      </c>
      <c r="F37" s="35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36">
        <f t="shared" si="0"/>
        <v>0</v>
      </c>
      <c r="H37" s="37"/>
      <c r="I37" s="37"/>
      <c r="J37" s="37"/>
      <c r="K37" s="37"/>
      <c r="L37" s="37"/>
      <c r="M37" s="37"/>
      <c r="N37" s="37"/>
      <c r="O37" s="37"/>
      <c r="P37" s="22"/>
    </row>
    <row r="38" spans="2:16" ht="12" x14ac:dyDescent="0.2">
      <c r="B38" s="31"/>
      <c r="C38" s="32"/>
      <c r="D38" s="33"/>
      <c r="E38" s="34" t="s">
        <v>166</v>
      </c>
      <c r="F38" s="35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36">
        <f t="shared" si="0"/>
        <v>0</v>
      </c>
      <c r="H38" s="37"/>
      <c r="I38" s="37"/>
      <c r="J38" s="37"/>
      <c r="K38" s="37"/>
      <c r="L38" s="37"/>
      <c r="M38" s="37"/>
      <c r="N38" s="37"/>
      <c r="O38" s="37"/>
      <c r="P38" s="22"/>
    </row>
    <row r="39" spans="2:16" ht="12" x14ac:dyDescent="0.2">
      <c r="B39" s="31"/>
      <c r="C39" s="32"/>
      <c r="D39" s="33"/>
      <c r="E39" s="34" t="s">
        <v>166</v>
      </c>
      <c r="F39" s="35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36">
        <f t="shared" si="0"/>
        <v>0</v>
      </c>
      <c r="H39" s="37"/>
      <c r="I39" s="37"/>
      <c r="J39" s="37"/>
      <c r="K39" s="37"/>
      <c r="L39" s="37"/>
      <c r="M39" s="37"/>
      <c r="N39" s="37"/>
      <c r="O39" s="37"/>
      <c r="P39" s="22"/>
    </row>
    <row r="40" spans="2:16" ht="10.199999999999999" x14ac:dyDescent="0.2">
      <c r="B40" s="41"/>
      <c r="C40" s="42"/>
      <c r="D40" s="42"/>
      <c r="E40" s="43"/>
      <c r="F40" s="44"/>
      <c r="G40" s="43"/>
      <c r="H40" s="44"/>
      <c r="I40" s="44"/>
      <c r="J40" s="44"/>
      <c r="K40" s="44"/>
      <c r="L40" s="44"/>
      <c r="M40" s="44"/>
      <c r="N40" s="44"/>
      <c r="O40" s="44"/>
      <c r="P40" s="22"/>
    </row>
    <row r="41" spans="2:16" ht="10.199999999999999" x14ac:dyDescent="0.2">
      <c r="B41" s="45"/>
      <c r="C41" s="46"/>
      <c r="D41" s="47" t="s">
        <v>29</v>
      </c>
      <c r="E41" s="48"/>
      <c r="F41" s="49"/>
      <c r="G41" s="49"/>
      <c r="H41" s="50">
        <f t="shared" ref="H41:O41" si="1">ROUNDUP(NETWORKDAYS(H$8,$D$3)/5,0)</f>
        <v>51</v>
      </c>
      <c r="I41" s="50">
        <f t="shared" si="1"/>
        <v>39</v>
      </c>
      <c r="J41" s="50">
        <f t="shared" si="1"/>
        <v>35</v>
      </c>
      <c r="K41" s="50">
        <f t="shared" si="1"/>
        <v>31</v>
      </c>
      <c r="L41" s="50">
        <f t="shared" si="1"/>
        <v>30</v>
      </c>
      <c r="M41" s="50">
        <f t="shared" si="1"/>
        <v>12</v>
      </c>
      <c r="N41" s="50">
        <f t="shared" si="1"/>
        <v>5</v>
      </c>
      <c r="O41" s="50">
        <f t="shared" si="1"/>
        <v>1</v>
      </c>
      <c r="P41" s="51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6"/>
  <sheetViews>
    <sheetView workbookViewId="0"/>
  </sheetViews>
  <sheetFormatPr defaultRowHeight="14.4" x14ac:dyDescent="0.2"/>
  <cols>
    <col min="4" max="4" width="42.42578125" bestFit="1" customWidth="1"/>
    <col min="5" max="5" width="34.85546875" bestFit="1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104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11"/>
      <c r="G5" s="11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58"/>
      <c r="E7" s="58"/>
      <c r="F7" s="18"/>
      <c r="G7" s="18"/>
      <c r="H7" s="19">
        <f>SM!F7</f>
        <v>0</v>
      </c>
      <c r="I7" s="20">
        <f>SM!G7</f>
        <v>0</v>
      </c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58"/>
      <c r="E8" s="58"/>
      <c r="F8" s="18"/>
      <c r="G8" s="18"/>
      <c r="H8" s="19">
        <f>SM!F8</f>
        <v>0</v>
      </c>
      <c r="I8" s="20">
        <f>SM!G8</f>
        <v>0</v>
      </c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11"/>
      <c r="G9" s="11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8" t="s">
        <v>78</v>
      </c>
      <c r="E10" s="39" t="s">
        <v>103</v>
      </c>
      <c r="F10" s="34" t="s">
        <v>231</v>
      </c>
      <c r="G10" s="34" t="s">
        <v>231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3200</v>
      </c>
      <c r="I10" s="36">
        <f t="shared" ref="I10:I39" si="0">COUNT(J10:R10)-COUNTIF(J10:R10,"=0")</f>
        <v>2</v>
      </c>
      <c r="J10" s="37"/>
      <c r="K10" s="37"/>
      <c r="L10" s="37"/>
      <c r="M10" s="37"/>
      <c r="N10" s="37"/>
      <c r="O10" s="37"/>
      <c r="P10" s="37">
        <v>1600</v>
      </c>
      <c r="Q10" s="37">
        <v>1600</v>
      </c>
      <c r="R10" s="22"/>
    </row>
    <row r="11" spans="2:18" ht="12" x14ac:dyDescent="0.2">
      <c r="B11" s="31"/>
      <c r="C11" s="32">
        <v>2</v>
      </c>
      <c r="D11" s="38" t="s">
        <v>77</v>
      </c>
      <c r="E11" s="39" t="s">
        <v>105</v>
      </c>
      <c r="F11" s="34" t="s">
        <v>701</v>
      </c>
      <c r="G11" s="34" t="s">
        <v>231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3080</v>
      </c>
      <c r="I11" s="36">
        <f t="shared" si="0"/>
        <v>4</v>
      </c>
      <c r="J11" s="37">
        <v>880</v>
      </c>
      <c r="K11" s="37">
        <v>880</v>
      </c>
      <c r="L11" s="37"/>
      <c r="M11" s="37">
        <v>880</v>
      </c>
      <c r="N11" s="37"/>
      <c r="O11" s="37">
        <v>440</v>
      </c>
      <c r="P11" s="37"/>
      <c r="Q11" s="37"/>
      <c r="R11" s="22"/>
    </row>
    <row r="12" spans="2:18" ht="12" x14ac:dyDescent="0.2">
      <c r="B12" s="31"/>
      <c r="C12" s="32">
        <v>3</v>
      </c>
      <c r="D12" s="38" t="s">
        <v>53</v>
      </c>
      <c r="E12" s="33" t="s">
        <v>102</v>
      </c>
      <c r="F12" s="34" t="s">
        <v>701</v>
      </c>
      <c r="G12" s="34" t="s">
        <v>701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2480</v>
      </c>
      <c r="I12" s="36">
        <f t="shared" si="0"/>
        <v>3</v>
      </c>
      <c r="J12" s="37"/>
      <c r="K12" s="37"/>
      <c r="L12" s="37">
        <v>680</v>
      </c>
      <c r="M12" s="37">
        <v>1360</v>
      </c>
      <c r="N12" s="37"/>
      <c r="O12" s="37">
        <v>440</v>
      </c>
      <c r="P12" s="37"/>
      <c r="Q12" s="37"/>
      <c r="R12" s="22"/>
    </row>
    <row r="13" spans="2:18" ht="12" x14ac:dyDescent="0.2">
      <c r="B13" s="31"/>
      <c r="C13" s="32">
        <v>4</v>
      </c>
      <c r="D13" s="39" t="s">
        <v>76</v>
      </c>
      <c r="E13" s="33" t="s">
        <v>106</v>
      </c>
      <c r="F13" s="34" t="s">
        <v>704</v>
      </c>
      <c r="G13" s="34" t="s">
        <v>704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2120</v>
      </c>
      <c r="I13" s="36">
        <f t="shared" si="0"/>
        <v>3</v>
      </c>
      <c r="J13" s="37"/>
      <c r="K13" s="37"/>
      <c r="L13" s="37">
        <v>440</v>
      </c>
      <c r="M13" s="37"/>
      <c r="N13" s="37"/>
      <c r="O13" s="37">
        <v>800</v>
      </c>
      <c r="P13" s="37">
        <v>880</v>
      </c>
      <c r="Q13" s="37"/>
      <c r="R13" s="22"/>
    </row>
    <row r="14" spans="2:18" ht="12" x14ac:dyDescent="0.2">
      <c r="B14" s="31"/>
      <c r="C14" s="32">
        <v>5</v>
      </c>
      <c r="D14" s="38" t="s">
        <v>79</v>
      </c>
      <c r="E14" s="33" t="s">
        <v>64</v>
      </c>
      <c r="F14" s="34" t="s">
        <v>704</v>
      </c>
      <c r="G14" s="34" t="s">
        <v>704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2000</v>
      </c>
      <c r="I14" s="36">
        <f t="shared" si="0"/>
        <v>2</v>
      </c>
      <c r="J14" s="37">
        <v>880</v>
      </c>
      <c r="K14" s="37">
        <v>1120</v>
      </c>
      <c r="L14" s="37"/>
      <c r="M14" s="37"/>
      <c r="N14" s="37"/>
      <c r="O14" s="37"/>
      <c r="P14" s="37"/>
      <c r="Q14" s="37"/>
      <c r="R14" s="22"/>
    </row>
    <row r="15" spans="2:18" ht="12" x14ac:dyDescent="0.2">
      <c r="B15" s="31"/>
      <c r="C15" s="32">
        <v>6</v>
      </c>
      <c r="D15" s="38" t="s">
        <v>107</v>
      </c>
      <c r="E15" s="39" t="s">
        <v>88</v>
      </c>
      <c r="F15" s="34" t="s">
        <v>700</v>
      </c>
      <c r="G15" s="34" t="s">
        <v>700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1760</v>
      </c>
      <c r="I15" s="36">
        <f t="shared" si="0"/>
        <v>2</v>
      </c>
      <c r="J15" s="37"/>
      <c r="K15" s="37">
        <v>880</v>
      </c>
      <c r="L15" s="37"/>
      <c r="M15" s="37">
        <v>880</v>
      </c>
      <c r="N15" s="37"/>
      <c r="O15" s="37"/>
      <c r="P15" s="37"/>
      <c r="Q15" s="37"/>
      <c r="R15" s="22"/>
    </row>
    <row r="16" spans="2:18" ht="12" x14ac:dyDescent="0.2">
      <c r="B16" s="31"/>
      <c r="C16" s="32"/>
      <c r="D16" s="33" t="s">
        <v>108</v>
      </c>
      <c r="E16" s="33" t="s">
        <v>89</v>
      </c>
      <c r="F16" s="34" t="s">
        <v>708</v>
      </c>
      <c r="G16" s="34" t="s">
        <v>708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1760</v>
      </c>
      <c r="I16" s="36">
        <f t="shared" si="0"/>
        <v>2</v>
      </c>
      <c r="J16" s="37"/>
      <c r="K16" s="37">
        <v>880</v>
      </c>
      <c r="L16" s="37"/>
      <c r="M16" s="37"/>
      <c r="N16" s="37"/>
      <c r="O16" s="37"/>
      <c r="P16" s="37"/>
      <c r="Q16" s="37">
        <v>880</v>
      </c>
      <c r="R16" s="22"/>
    </row>
    <row r="17" spans="2:18" ht="12" x14ac:dyDescent="0.2">
      <c r="B17" s="31"/>
      <c r="C17" s="32">
        <v>8</v>
      </c>
      <c r="D17" s="38" t="s">
        <v>71</v>
      </c>
      <c r="E17" s="39" t="s">
        <v>64</v>
      </c>
      <c r="F17" s="34" t="s">
        <v>705</v>
      </c>
      <c r="G17" s="34" t="s">
        <v>704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1120</v>
      </c>
      <c r="I17" s="36">
        <f t="shared" ref="I17:I32" si="1">COUNT(J17:R17)-COUNTIF(J17:R17,"=0")</f>
        <v>1</v>
      </c>
      <c r="J17" s="37"/>
      <c r="K17" s="37"/>
      <c r="L17" s="37"/>
      <c r="M17" s="37"/>
      <c r="N17" s="37"/>
      <c r="O17" s="37"/>
      <c r="P17" s="37"/>
      <c r="Q17" s="37">
        <v>1120</v>
      </c>
      <c r="R17" s="22"/>
    </row>
    <row r="18" spans="2:18" ht="12" x14ac:dyDescent="0.2">
      <c r="B18" s="31"/>
      <c r="C18" s="32"/>
      <c r="D18" s="38" t="s">
        <v>48</v>
      </c>
      <c r="E18" s="39" t="s">
        <v>66</v>
      </c>
      <c r="F18" s="34" t="s">
        <v>701</v>
      </c>
      <c r="G18" s="34" t="s">
        <v>701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1120</v>
      </c>
      <c r="I18" s="36">
        <f t="shared" si="1"/>
        <v>1</v>
      </c>
      <c r="J18" s="37"/>
      <c r="K18" s="37"/>
      <c r="L18" s="37"/>
      <c r="M18" s="37"/>
      <c r="N18" s="37"/>
      <c r="O18" s="37"/>
      <c r="P18" s="37"/>
      <c r="Q18" s="37">
        <v>1120</v>
      </c>
      <c r="R18" s="22"/>
    </row>
    <row r="19" spans="2:18" ht="12" x14ac:dyDescent="0.2">
      <c r="B19" s="31"/>
      <c r="C19" s="32">
        <v>10</v>
      </c>
      <c r="D19" s="33" t="s">
        <v>82</v>
      </c>
      <c r="E19" s="33" t="s">
        <v>109</v>
      </c>
      <c r="F19" s="34" t="s">
        <v>709</v>
      </c>
      <c r="G19" s="34" t="s">
        <v>709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880</v>
      </c>
      <c r="I19" s="36">
        <f t="shared" si="1"/>
        <v>1</v>
      </c>
      <c r="J19" s="37"/>
      <c r="K19" s="37"/>
      <c r="L19" s="37"/>
      <c r="M19" s="37">
        <v>880</v>
      </c>
      <c r="N19" s="37"/>
      <c r="O19" s="37"/>
      <c r="P19" s="37"/>
      <c r="Q19" s="37"/>
      <c r="R19" s="22"/>
    </row>
    <row r="20" spans="2:18" ht="12" x14ac:dyDescent="0.2">
      <c r="B20" s="31"/>
      <c r="C20" s="32"/>
      <c r="D20" s="33" t="s">
        <v>98</v>
      </c>
      <c r="E20" s="33" t="s">
        <v>89</v>
      </c>
      <c r="F20" s="34" t="s">
        <v>702</v>
      </c>
      <c r="G20" s="34" t="s">
        <v>708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880</v>
      </c>
      <c r="I20" s="36">
        <f t="shared" si="1"/>
        <v>1</v>
      </c>
      <c r="J20" s="37"/>
      <c r="K20" s="37"/>
      <c r="L20" s="37"/>
      <c r="M20" s="37">
        <v>880</v>
      </c>
      <c r="N20" s="37"/>
      <c r="O20" s="37"/>
      <c r="P20" s="37"/>
      <c r="Q20" s="37"/>
      <c r="R20" s="22"/>
    </row>
    <row r="21" spans="2:18" ht="12" x14ac:dyDescent="0.2">
      <c r="B21" s="31"/>
      <c r="C21" s="32"/>
      <c r="D21" s="38" t="s">
        <v>53</v>
      </c>
      <c r="E21" s="33" t="s">
        <v>66</v>
      </c>
      <c r="F21" s="34" t="s">
        <v>701</v>
      </c>
      <c r="G21" s="34" t="s">
        <v>701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880</v>
      </c>
      <c r="I21" s="36">
        <f t="shared" si="1"/>
        <v>1</v>
      </c>
      <c r="J21" s="37"/>
      <c r="K21" s="37"/>
      <c r="L21" s="37"/>
      <c r="M21" s="37"/>
      <c r="N21" s="37"/>
      <c r="O21" s="37"/>
      <c r="P21" s="37">
        <v>880</v>
      </c>
      <c r="Q21" s="37"/>
      <c r="R21" s="22"/>
    </row>
    <row r="22" spans="2:18" ht="12" x14ac:dyDescent="0.2">
      <c r="B22" s="31"/>
      <c r="C22" s="32"/>
      <c r="D22" s="38" t="s">
        <v>77</v>
      </c>
      <c r="E22" s="39" t="s">
        <v>62</v>
      </c>
      <c r="F22" s="34" t="s">
        <v>701</v>
      </c>
      <c r="G22" s="34" t="s">
        <v>701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880</v>
      </c>
      <c r="I22" s="36">
        <f t="shared" si="1"/>
        <v>1</v>
      </c>
      <c r="J22" s="37"/>
      <c r="K22" s="37"/>
      <c r="L22" s="37"/>
      <c r="M22" s="37"/>
      <c r="N22" s="37"/>
      <c r="O22" s="37"/>
      <c r="P22" s="37">
        <v>880</v>
      </c>
      <c r="Q22" s="37"/>
      <c r="R22" s="22"/>
    </row>
    <row r="23" spans="2:18" ht="12" x14ac:dyDescent="0.2">
      <c r="B23" s="31"/>
      <c r="C23" s="32"/>
      <c r="D23" s="38" t="s">
        <v>110</v>
      </c>
      <c r="E23" s="39" t="s">
        <v>65</v>
      </c>
      <c r="F23" s="34" t="s">
        <v>708</v>
      </c>
      <c r="G23" s="34" t="s">
        <v>708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880</v>
      </c>
      <c r="I23" s="36">
        <f t="shared" si="1"/>
        <v>1</v>
      </c>
      <c r="J23" s="37"/>
      <c r="K23" s="37"/>
      <c r="L23" s="37"/>
      <c r="M23" s="37"/>
      <c r="N23" s="37"/>
      <c r="O23" s="37"/>
      <c r="P23" s="37"/>
      <c r="Q23" s="37">
        <v>880</v>
      </c>
      <c r="R23" s="22"/>
    </row>
    <row r="24" spans="2:18" ht="12" x14ac:dyDescent="0.2">
      <c r="B24" s="31"/>
      <c r="C24" s="32"/>
      <c r="D24" s="38" t="s">
        <v>77</v>
      </c>
      <c r="E24" s="39" t="s">
        <v>111</v>
      </c>
      <c r="F24" s="34" t="s">
        <v>701</v>
      </c>
      <c r="G24" s="34" t="s">
        <v>701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880</v>
      </c>
      <c r="I24" s="36">
        <f t="shared" si="1"/>
        <v>1</v>
      </c>
      <c r="J24" s="37"/>
      <c r="K24" s="37"/>
      <c r="L24" s="37"/>
      <c r="M24" s="37"/>
      <c r="N24" s="37"/>
      <c r="O24" s="37"/>
      <c r="P24" s="37"/>
      <c r="Q24" s="37">
        <v>880</v>
      </c>
      <c r="R24" s="22"/>
    </row>
    <row r="25" spans="2:18" ht="12" x14ac:dyDescent="0.2">
      <c r="B25" s="31"/>
      <c r="C25" s="32">
        <v>16</v>
      </c>
      <c r="D25" s="38" t="s">
        <v>83</v>
      </c>
      <c r="E25" s="33" t="s">
        <v>66</v>
      </c>
      <c r="F25" s="34" t="s">
        <v>701</v>
      </c>
      <c r="G25" s="34" t="s">
        <v>701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800</v>
      </c>
      <c r="I25" s="36">
        <f t="shared" si="1"/>
        <v>1</v>
      </c>
      <c r="J25" s="37"/>
      <c r="K25" s="37"/>
      <c r="L25" s="37">
        <v>800</v>
      </c>
      <c r="M25" s="37"/>
      <c r="N25" s="37"/>
      <c r="O25" s="37"/>
      <c r="P25" s="37"/>
      <c r="Q25" s="37"/>
      <c r="R25" s="22"/>
    </row>
    <row r="26" spans="2:18" ht="12" x14ac:dyDescent="0.2">
      <c r="B26" s="31"/>
      <c r="C26" s="32"/>
      <c r="D26" s="33" t="s">
        <v>50</v>
      </c>
      <c r="E26" s="33" t="s">
        <v>87</v>
      </c>
      <c r="F26" s="34" t="s">
        <v>702</v>
      </c>
      <c r="G26" s="34" t="s">
        <v>702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800</v>
      </c>
      <c r="I26" s="36">
        <f t="shared" si="1"/>
        <v>1</v>
      </c>
      <c r="J26" s="37"/>
      <c r="K26" s="37"/>
      <c r="L26" s="37"/>
      <c r="M26" s="37"/>
      <c r="N26" s="37">
        <v>800</v>
      </c>
      <c r="O26" s="37"/>
      <c r="P26" s="37"/>
      <c r="Q26" s="37"/>
      <c r="R26" s="22"/>
    </row>
    <row r="27" spans="2:18" ht="12" x14ac:dyDescent="0.2">
      <c r="B27" s="31"/>
      <c r="C27" s="32">
        <v>18</v>
      </c>
      <c r="D27" s="38" t="s">
        <v>49</v>
      </c>
      <c r="E27" s="33" t="s">
        <v>64</v>
      </c>
      <c r="F27" s="34" t="s">
        <v>704</v>
      </c>
      <c r="G27" s="34" t="s">
        <v>704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680</v>
      </c>
      <c r="I27" s="36">
        <f t="shared" si="1"/>
        <v>1</v>
      </c>
      <c r="J27" s="37"/>
      <c r="K27" s="37"/>
      <c r="L27" s="37"/>
      <c r="M27" s="37"/>
      <c r="N27" s="37"/>
      <c r="O27" s="37">
        <v>680</v>
      </c>
      <c r="P27" s="37"/>
      <c r="Q27" s="37"/>
      <c r="R27" s="22"/>
    </row>
    <row r="28" spans="2:18" ht="12" x14ac:dyDescent="0.2">
      <c r="B28" s="31"/>
      <c r="C28" s="32">
        <v>19</v>
      </c>
      <c r="D28" s="38" t="s">
        <v>79</v>
      </c>
      <c r="E28" s="33" t="s">
        <v>60</v>
      </c>
      <c r="F28" s="34" t="s">
        <v>704</v>
      </c>
      <c r="G28" s="34" t="s">
        <v>704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560</v>
      </c>
      <c r="I28" s="36">
        <f t="shared" si="1"/>
        <v>1</v>
      </c>
      <c r="J28" s="37"/>
      <c r="K28" s="37"/>
      <c r="L28" s="37">
        <v>560</v>
      </c>
      <c r="M28" s="37"/>
      <c r="N28" s="37"/>
      <c r="O28" s="37"/>
      <c r="P28" s="37"/>
      <c r="Q28" s="37"/>
      <c r="R28" s="22"/>
    </row>
    <row r="29" spans="2:18" ht="12" x14ac:dyDescent="0.2">
      <c r="B29" s="31"/>
      <c r="C29" s="32"/>
      <c r="D29" s="33" t="s">
        <v>112</v>
      </c>
      <c r="E29" s="33" t="s">
        <v>90</v>
      </c>
      <c r="F29" s="34" t="s">
        <v>710</v>
      </c>
      <c r="G29" s="34" t="s">
        <v>710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560</v>
      </c>
      <c r="I29" s="36">
        <f t="shared" si="1"/>
        <v>1</v>
      </c>
      <c r="J29" s="37"/>
      <c r="K29" s="37"/>
      <c r="L29" s="37"/>
      <c r="M29" s="37"/>
      <c r="N29" s="37">
        <v>560</v>
      </c>
      <c r="O29" s="37"/>
      <c r="P29" s="37"/>
      <c r="Q29" s="37"/>
      <c r="R29" s="22"/>
    </row>
    <row r="30" spans="2:18" ht="12" x14ac:dyDescent="0.2">
      <c r="B30" s="31"/>
      <c r="C30" s="32">
        <v>21</v>
      </c>
      <c r="D30" s="38" t="s">
        <v>80</v>
      </c>
      <c r="E30" s="39" t="s">
        <v>88</v>
      </c>
      <c r="F30" s="34" t="s">
        <v>702</v>
      </c>
      <c r="G30" s="34" t="s">
        <v>700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440</v>
      </c>
      <c r="I30" s="36">
        <f t="shared" si="1"/>
        <v>1</v>
      </c>
      <c r="J30" s="37"/>
      <c r="K30" s="37"/>
      <c r="L30" s="37"/>
      <c r="M30" s="37"/>
      <c r="N30" s="37">
        <v>440</v>
      </c>
      <c r="O30" s="37"/>
      <c r="P30" s="37"/>
      <c r="Q30" s="37"/>
      <c r="R30" s="22"/>
    </row>
    <row r="31" spans="2:18" ht="12" x14ac:dyDescent="0.2">
      <c r="B31" s="31"/>
      <c r="C31" s="32"/>
      <c r="D31" s="38" t="s">
        <v>113</v>
      </c>
      <c r="E31" s="39" t="s">
        <v>62</v>
      </c>
      <c r="F31" s="34" t="s">
        <v>701</v>
      </c>
      <c r="G31" s="34" t="s">
        <v>701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440</v>
      </c>
      <c r="I31" s="36">
        <f t="shared" si="1"/>
        <v>1</v>
      </c>
      <c r="J31" s="37"/>
      <c r="K31" s="37"/>
      <c r="L31" s="37"/>
      <c r="M31" s="37"/>
      <c r="N31" s="37"/>
      <c r="O31" s="37">
        <v>440</v>
      </c>
      <c r="P31" s="37"/>
      <c r="Q31" s="37"/>
      <c r="R31" s="22"/>
    </row>
    <row r="32" spans="2:18" ht="12" x14ac:dyDescent="0.2">
      <c r="B32" s="31"/>
      <c r="C32" s="32"/>
      <c r="D32" s="38"/>
      <c r="E32" s="39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1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8"/>
      <c r="E33" s="39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ref="I33" si="2">COUNT(J33:R33)-COUNTIF(J33:R33,"=0")</f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38"/>
      <c r="E34" s="39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si="0"/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38"/>
      <c r="E35" s="39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0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38"/>
      <c r="E36" s="39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0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8"/>
      <c r="E37" s="33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0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38"/>
      <c r="E38" s="33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0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8"/>
      <c r="E39" s="33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0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2" x14ac:dyDescent="0.2">
      <c r="B40" s="26"/>
      <c r="C40" s="10"/>
      <c r="D40" s="10"/>
      <c r="E40" s="10"/>
      <c r="F40" s="11"/>
      <c r="G40" s="11"/>
      <c r="H40" s="12"/>
      <c r="I40" s="13"/>
      <c r="J40" s="14"/>
      <c r="K40" s="14"/>
      <c r="L40" s="14"/>
      <c r="M40" s="14"/>
      <c r="N40" s="14"/>
      <c r="O40" s="14"/>
      <c r="P40" s="14"/>
      <c r="Q40" s="14"/>
      <c r="R40" s="22"/>
    </row>
    <row r="41" spans="2:18" ht="12" x14ac:dyDescent="0.2">
      <c r="B41" s="31"/>
      <c r="C41" s="32"/>
      <c r="D41" s="33" t="s">
        <v>49</v>
      </c>
      <c r="E41" s="33" t="s">
        <v>41</v>
      </c>
      <c r="F41" s="34" t="s">
        <v>704</v>
      </c>
      <c r="G41" s="34" t="s">
        <v>707</v>
      </c>
      <c r="H41" s="35">
        <f>IF(COUNT(J41:R41)&gt;=5,SUM(LARGE(J41:R41,{1,2,3,4,5})),IF(COUNT(J41:R41)=4,SUM(LARGE(J41:R41,{1,2,3,4})),IF(COUNT(J41:R41)=3,SUM(LARGE(J41:R41,{1,2,3})),IF(COUNT(J41:R41)=2,SUM(LARGE(J41:R41,{1,2})),IF(COUNT(J41:R41)=1,SUM(LARGE(J41:R41,{1})),0)))))</f>
        <v>2000</v>
      </c>
      <c r="I41" s="36">
        <f>COUNT(J41:R41)-COUNTIF(J41:R41,"=0")</f>
        <v>2</v>
      </c>
      <c r="J41" s="37"/>
      <c r="K41" s="37"/>
      <c r="L41" s="37"/>
      <c r="M41" s="37"/>
      <c r="N41" s="37"/>
      <c r="O41" s="37"/>
      <c r="P41" s="37">
        <v>1120</v>
      </c>
      <c r="Q41" s="37">
        <v>880</v>
      </c>
      <c r="R41" s="22"/>
    </row>
    <row r="42" spans="2:18" ht="12" x14ac:dyDescent="0.2">
      <c r="B42" s="31"/>
      <c r="C42" s="32"/>
      <c r="D42" s="38" t="s">
        <v>28</v>
      </c>
      <c r="E42" s="39" t="s">
        <v>58</v>
      </c>
      <c r="F42" s="34" t="s">
        <v>231</v>
      </c>
      <c r="G42" s="34" t="s">
        <v>231</v>
      </c>
      <c r="H42" s="35">
        <f>IF(COUNT(J42:R42)&gt;=5,SUM(LARGE(J42:R42,{1,2,3,4,5})),IF(COUNT(J42:R42)=4,SUM(LARGE(J42:R42,{1,2,3,4})),IF(COUNT(J42:R42)=3,SUM(LARGE(J42:R42,{1,2,3})),IF(COUNT(J42:R42)=2,SUM(LARGE(J42:R42,{1,2})),IF(COUNT(J42:R42)=1,SUM(LARGE(J42:R42,{1})),0)))))</f>
        <v>4760</v>
      </c>
      <c r="I42" s="36">
        <f>COUNT(J42:R42)-COUNTIF(J42:R42,"=0")</f>
        <v>4</v>
      </c>
      <c r="J42" s="37"/>
      <c r="K42" s="37">
        <v>1360</v>
      </c>
      <c r="L42" s="37">
        <v>440</v>
      </c>
      <c r="M42" s="37">
        <v>1600</v>
      </c>
      <c r="N42" s="37"/>
      <c r="O42" s="37"/>
      <c r="P42" s="37">
        <v>1360</v>
      </c>
      <c r="Q42" s="37"/>
      <c r="R42" s="22"/>
    </row>
    <row r="43" spans="2:18" ht="12" x14ac:dyDescent="0.2">
      <c r="B43" s="31"/>
      <c r="C43" s="32"/>
      <c r="D43" s="38" t="s">
        <v>28</v>
      </c>
      <c r="E43" s="39" t="s">
        <v>114</v>
      </c>
      <c r="F43" s="34" t="s">
        <v>231</v>
      </c>
      <c r="G43" s="34" t="s">
        <v>231</v>
      </c>
      <c r="H43" s="35">
        <f>IF(COUNT(J43:R43)&gt;=5,SUM(LARGE(J43:R43,{1,2,3,4,5})),IF(COUNT(J43:R43)=4,SUM(LARGE(J43:R43,{1,2,3,4})),IF(COUNT(J43:R43)=3,SUM(LARGE(J43:R43,{1,2,3})),IF(COUNT(J43:R43)=2,SUM(LARGE(J43:R43,{1,2})),IF(COUNT(J43:R43)=1,SUM(LARGE(J43:R43,{1})),0)))))</f>
        <v>1360</v>
      </c>
      <c r="I43" s="36">
        <f>COUNT(J43:R43)-COUNTIF(J43:R43,"=0")</f>
        <v>1</v>
      </c>
      <c r="J43" s="37"/>
      <c r="K43" s="37"/>
      <c r="L43" s="37"/>
      <c r="M43" s="37"/>
      <c r="N43" s="37"/>
      <c r="O43" s="37"/>
      <c r="P43" s="37"/>
      <c r="Q43" s="37">
        <v>1360</v>
      </c>
      <c r="R43" s="22"/>
    </row>
    <row r="44" spans="2:18" ht="12" x14ac:dyDescent="0.2">
      <c r="B44" s="31"/>
      <c r="C44" s="32"/>
      <c r="D44" s="33"/>
      <c r="E44" s="33"/>
      <c r="F44" s="34" t="s">
        <v>166</v>
      </c>
      <c r="G44" s="34" t="s">
        <v>166</v>
      </c>
      <c r="H44" s="35">
        <f>IF(COUNT(J44:R44)&gt;=5,SUM(LARGE(J44:R44,{1,2,3,4,5})),IF(COUNT(J44:R44)=4,SUM(LARGE(J44:R44,{1,2,3,4})),IF(COUNT(J44:R44)=3,SUM(LARGE(J44:R44,{1,2,3})),IF(COUNT(J44:R44)=2,SUM(LARGE(J44:R44,{1,2})),IF(COUNT(J44:R44)=1,SUM(LARGE(J44:R44,{1})),0)))))</f>
        <v>0</v>
      </c>
      <c r="I44" s="36">
        <f>COUNT(J44:R44)-COUNTIF(J44:R44,"=0")</f>
        <v>0</v>
      </c>
      <c r="J44" s="37"/>
      <c r="K44" s="37"/>
      <c r="L44" s="37"/>
      <c r="M44" s="37"/>
      <c r="N44" s="37"/>
      <c r="O44" s="37"/>
      <c r="P44" s="37"/>
      <c r="Q44" s="37"/>
      <c r="R44" s="22"/>
    </row>
    <row r="45" spans="2:18" ht="10.199999999999999" x14ac:dyDescent="0.2">
      <c r="B45" s="41"/>
      <c r="C45" s="42"/>
      <c r="D45" s="42"/>
      <c r="E45" s="42"/>
      <c r="F45" s="48"/>
      <c r="G45" s="48"/>
      <c r="H45" s="57"/>
      <c r="I45" s="57"/>
      <c r="J45" s="42"/>
      <c r="K45" s="42"/>
      <c r="L45" s="42"/>
      <c r="M45" s="42"/>
      <c r="N45" s="42"/>
      <c r="O45" s="42"/>
      <c r="P45" s="42"/>
      <c r="Q45" s="42"/>
      <c r="R45" s="22"/>
    </row>
    <row r="46" spans="2:18" ht="10.199999999999999" x14ac:dyDescent="0.2">
      <c r="B46" s="45"/>
      <c r="C46" s="46"/>
      <c r="D46" s="47"/>
      <c r="E46" s="47" t="str">
        <f>SM!$D$41</f>
        <v>CONTAGEM DE SEMANAS</v>
      </c>
      <c r="F46" s="48"/>
      <c r="G46" s="48"/>
      <c r="H46" s="57"/>
      <c r="I46" s="57"/>
      <c r="J46" s="50">
        <f>SM!H$41</f>
        <v>51</v>
      </c>
      <c r="K46" s="50">
        <f>SM!I$41</f>
        <v>39</v>
      </c>
      <c r="L46" s="50">
        <f>SM!J$41</f>
        <v>35</v>
      </c>
      <c r="M46" s="50">
        <f>SM!K$41</f>
        <v>31</v>
      </c>
      <c r="N46" s="50">
        <f>SM!L$41</f>
        <v>30</v>
      </c>
      <c r="O46" s="50">
        <f>SM!M$41</f>
        <v>12</v>
      </c>
      <c r="P46" s="50">
        <f>SM!N$41</f>
        <v>5</v>
      </c>
      <c r="Q46" s="50">
        <f>SM!O$41</f>
        <v>1</v>
      </c>
      <c r="R46" s="51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P48"/>
  <sheetViews>
    <sheetView workbookViewId="0"/>
  </sheetViews>
  <sheetFormatPr defaultRowHeight="14.4" x14ac:dyDescent="0.2"/>
  <cols>
    <col min="4" max="4" width="35.7109375" bestFit="1" customWidth="1"/>
  </cols>
  <sheetData>
    <row r="2" spans="2:16" ht="12" x14ac:dyDescent="0.2">
      <c r="B2" s="1" t="str">
        <f>SM!B2</f>
        <v>RANKING ESTADUAL - 2018</v>
      </c>
      <c r="E2" s="2"/>
      <c r="F2" s="52"/>
      <c r="G2" s="53"/>
      <c r="H2" s="4"/>
      <c r="I2" s="4"/>
      <c r="J2" s="4"/>
      <c r="K2" s="4"/>
      <c r="L2" s="4"/>
      <c r="M2" s="4"/>
      <c r="N2" s="4"/>
      <c r="O2" s="4"/>
    </row>
    <row r="3" spans="2:16" ht="12" x14ac:dyDescent="0.2">
      <c r="B3" s="5" t="s">
        <v>115</v>
      </c>
      <c r="D3" s="6">
        <f>SM!D3</f>
        <v>43255</v>
      </c>
      <c r="E3" s="2"/>
      <c r="F3" s="52"/>
      <c r="G3" s="53"/>
      <c r="H3" s="4"/>
      <c r="I3" s="4"/>
      <c r="J3" s="4"/>
      <c r="K3" s="4"/>
      <c r="L3" s="4"/>
      <c r="M3" s="4"/>
      <c r="N3" s="4"/>
      <c r="O3" s="4"/>
    </row>
    <row r="4" spans="2:16" ht="12" x14ac:dyDescent="0.2">
      <c r="B4" s="4"/>
      <c r="C4" s="7"/>
      <c r="D4" s="8"/>
      <c r="E4" s="2"/>
      <c r="F4" s="52"/>
      <c r="G4" s="53"/>
      <c r="H4" s="4"/>
      <c r="I4" s="4"/>
      <c r="J4" s="4"/>
      <c r="K4" s="4"/>
      <c r="L4" s="4"/>
      <c r="M4" s="4"/>
      <c r="N4" s="4"/>
      <c r="O4" s="4"/>
    </row>
    <row r="5" spans="2:16" ht="12" x14ac:dyDescent="0.2">
      <c r="B5" s="9"/>
      <c r="C5" s="10"/>
      <c r="D5" s="10"/>
      <c r="E5" s="11"/>
      <c r="F5" s="12"/>
      <c r="G5" s="13"/>
      <c r="H5" s="14"/>
      <c r="I5" s="14"/>
      <c r="J5" s="14"/>
      <c r="K5" s="14"/>
      <c r="L5" s="14"/>
      <c r="M5" s="14"/>
      <c r="N5" s="14"/>
      <c r="O5" s="14"/>
      <c r="P5" s="15"/>
    </row>
    <row r="6" spans="2:16" ht="24" x14ac:dyDescent="0.2">
      <c r="B6" s="16"/>
      <c r="C6" s="17" t="s">
        <v>2</v>
      </c>
      <c r="D6" s="17" t="str">
        <f>SM!D6</f>
        <v>ATLETA</v>
      </c>
      <c r="E6" s="54" t="str">
        <f>SM!E6</f>
        <v>ENTIDADE</v>
      </c>
      <c r="F6" s="19" t="str">
        <f>SM!F6</f>
        <v>TOTAL RK52</v>
      </c>
      <c r="G6" s="20" t="str">
        <f>SM!G6</f>
        <v>Torneios</v>
      </c>
      <c r="H6" s="21" t="str">
        <f>SM!H6</f>
        <v>2o</v>
      </c>
      <c r="I6" s="21" t="str">
        <f>SM!I6</f>
        <v>3o</v>
      </c>
      <c r="J6" s="21" t="str">
        <f>SM!J6</f>
        <v>2o</v>
      </c>
      <c r="K6" s="21" t="str">
        <f>SM!K6</f>
        <v>4o</v>
      </c>
      <c r="L6" s="21" t="str">
        <f>SM!L6</f>
        <v>1o</v>
      </c>
      <c r="M6" s="21" t="str">
        <f>SM!M6</f>
        <v>1o</v>
      </c>
      <c r="N6" s="21" t="str">
        <f>SM!N6</f>
        <v>1o</v>
      </c>
      <c r="O6" s="21" t="str">
        <f>SM!O6</f>
        <v>2o</v>
      </c>
      <c r="P6" s="22"/>
    </row>
    <row r="7" spans="2:16" ht="12" x14ac:dyDescent="0.2">
      <c r="B7" s="16"/>
      <c r="C7" s="17"/>
      <c r="D7" s="17">
        <f>SM!D7</f>
        <v>0</v>
      </c>
      <c r="E7" s="54">
        <f>SM!E7</f>
        <v>0</v>
      </c>
      <c r="F7" s="19">
        <f>SM!F7</f>
        <v>0</v>
      </c>
      <c r="G7" s="20">
        <f>SM!G7</f>
        <v>0</v>
      </c>
      <c r="H7" s="23" t="str">
        <f>SM!H7</f>
        <v>EST</v>
      </c>
      <c r="I7" s="23" t="str">
        <f>SM!I7</f>
        <v>EST</v>
      </c>
      <c r="J7" s="23" t="str">
        <f>SM!J7</f>
        <v>M-CWB</v>
      </c>
      <c r="K7" s="23" t="str">
        <f>SM!K7</f>
        <v>EST</v>
      </c>
      <c r="L7" s="23" t="str">
        <f>SM!L7</f>
        <v>M-OES</v>
      </c>
      <c r="M7" s="23" t="str">
        <f>SM!M7</f>
        <v>M-CWB</v>
      </c>
      <c r="N7" s="23" t="str">
        <f>SM!N7</f>
        <v>EST</v>
      </c>
      <c r="O7" s="23" t="str">
        <f>SM!O7</f>
        <v>EST</v>
      </c>
      <c r="P7" s="22"/>
    </row>
    <row r="8" spans="2:16" ht="12" x14ac:dyDescent="0.2">
      <c r="B8" s="24"/>
      <c r="C8" s="17"/>
      <c r="D8" s="17">
        <f>SM!D8</f>
        <v>0</v>
      </c>
      <c r="E8" s="54">
        <f>SM!E8</f>
        <v>0</v>
      </c>
      <c r="F8" s="19">
        <f>SM!F8</f>
        <v>0</v>
      </c>
      <c r="G8" s="20">
        <f>SM!G8</f>
        <v>0</v>
      </c>
      <c r="H8" s="25">
        <f>SM!H8</f>
        <v>42905</v>
      </c>
      <c r="I8" s="25">
        <f>SM!I8</f>
        <v>42988</v>
      </c>
      <c r="J8" s="25">
        <f>SM!J8</f>
        <v>43017</v>
      </c>
      <c r="K8" s="25">
        <f>SM!K8</f>
        <v>43045</v>
      </c>
      <c r="L8" s="25">
        <f>SM!L8</f>
        <v>43052</v>
      </c>
      <c r="M8" s="25">
        <f>SM!M8</f>
        <v>43178</v>
      </c>
      <c r="N8" s="25">
        <f>SM!N8</f>
        <v>43222</v>
      </c>
      <c r="O8" s="25">
        <f>SM!O8</f>
        <v>43255</v>
      </c>
      <c r="P8" s="22"/>
    </row>
    <row r="9" spans="2:16" ht="12" x14ac:dyDescent="0.2">
      <c r="B9" s="26"/>
      <c r="C9" s="10"/>
      <c r="D9" s="10"/>
      <c r="E9" s="27"/>
      <c r="F9" s="28"/>
      <c r="G9" s="29"/>
      <c r="H9" s="30"/>
      <c r="I9" s="30"/>
      <c r="J9" s="30"/>
      <c r="K9" s="30"/>
      <c r="L9" s="30"/>
      <c r="M9" s="30"/>
      <c r="N9" s="30"/>
      <c r="O9" s="30"/>
      <c r="P9" s="22"/>
    </row>
    <row r="10" spans="2:16" ht="12" x14ac:dyDescent="0.2">
      <c r="B10" s="31"/>
      <c r="C10" s="64">
        <v>1</v>
      </c>
      <c r="D10" s="33" t="s">
        <v>98</v>
      </c>
      <c r="E10" s="34" t="s">
        <v>702</v>
      </c>
      <c r="F10" s="35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3720</v>
      </c>
      <c r="G10" s="36">
        <f t="shared" ref="G10:G39" si="0">COUNT(H10:P10)-COUNTIF(H10:P10,"=0")</f>
        <v>5</v>
      </c>
      <c r="H10" s="40">
        <v>640</v>
      </c>
      <c r="I10" s="40">
        <v>640</v>
      </c>
      <c r="J10" s="40"/>
      <c r="K10" s="40">
        <v>1120</v>
      </c>
      <c r="L10" s="40">
        <v>440</v>
      </c>
      <c r="M10" s="40"/>
      <c r="N10" s="40">
        <v>880</v>
      </c>
      <c r="O10" s="40"/>
      <c r="P10" s="22"/>
    </row>
    <row r="11" spans="2:16" ht="12" x14ac:dyDescent="0.2">
      <c r="B11" s="31"/>
      <c r="C11" s="64">
        <v>2</v>
      </c>
      <c r="D11" s="38" t="s">
        <v>116</v>
      </c>
      <c r="E11" s="34" t="s">
        <v>701</v>
      </c>
      <c r="F11" s="35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3480</v>
      </c>
      <c r="G11" s="36">
        <f t="shared" si="0"/>
        <v>5</v>
      </c>
      <c r="H11" s="40">
        <v>640</v>
      </c>
      <c r="I11" s="40">
        <v>880</v>
      </c>
      <c r="J11" s="40">
        <v>440</v>
      </c>
      <c r="K11" s="40">
        <v>640</v>
      </c>
      <c r="L11" s="40"/>
      <c r="M11" s="40"/>
      <c r="N11" s="40">
        <v>880</v>
      </c>
      <c r="O11" s="40"/>
      <c r="P11" s="22"/>
    </row>
    <row r="12" spans="2:16" ht="12" x14ac:dyDescent="0.2">
      <c r="B12" s="31"/>
      <c r="C12" s="64">
        <v>3</v>
      </c>
      <c r="D12" s="39" t="s">
        <v>94</v>
      </c>
      <c r="E12" s="34" t="s">
        <v>701</v>
      </c>
      <c r="F12" s="35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3400</v>
      </c>
      <c r="G12" s="36">
        <f t="shared" si="0"/>
        <v>5</v>
      </c>
      <c r="H12" s="37">
        <v>640</v>
      </c>
      <c r="I12" s="37">
        <v>640</v>
      </c>
      <c r="J12" s="37">
        <v>680</v>
      </c>
      <c r="K12" s="37"/>
      <c r="L12" s="37"/>
      <c r="M12" s="37">
        <v>560</v>
      </c>
      <c r="N12" s="37">
        <v>880</v>
      </c>
      <c r="O12" s="37"/>
      <c r="P12" s="22"/>
    </row>
    <row r="13" spans="2:16" ht="12" x14ac:dyDescent="0.2">
      <c r="B13" s="31"/>
      <c r="C13" s="64">
        <v>4</v>
      </c>
      <c r="D13" s="39" t="s">
        <v>117</v>
      </c>
      <c r="E13" s="34" t="s">
        <v>707</v>
      </c>
      <c r="F13" s="35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3360</v>
      </c>
      <c r="G13" s="36">
        <f t="shared" si="0"/>
        <v>3</v>
      </c>
      <c r="H13" s="40">
        <v>1120</v>
      </c>
      <c r="I13" s="40">
        <v>1120</v>
      </c>
      <c r="J13" s="40"/>
      <c r="K13" s="40"/>
      <c r="L13" s="40"/>
      <c r="M13" s="40"/>
      <c r="N13" s="40">
        <v>1120</v>
      </c>
      <c r="O13" s="40"/>
      <c r="P13" s="22"/>
    </row>
    <row r="14" spans="2:16" ht="12" x14ac:dyDescent="0.2">
      <c r="B14" s="31"/>
      <c r="C14" s="64">
        <v>5</v>
      </c>
      <c r="D14" s="33" t="s">
        <v>118</v>
      </c>
      <c r="E14" s="34" t="s">
        <v>703</v>
      </c>
      <c r="F14" s="35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2920</v>
      </c>
      <c r="G14" s="36">
        <f t="shared" si="0"/>
        <v>3</v>
      </c>
      <c r="H14" s="40"/>
      <c r="I14" s="40">
        <v>640</v>
      </c>
      <c r="J14" s="40"/>
      <c r="K14" s="40"/>
      <c r="L14" s="40">
        <v>680</v>
      </c>
      <c r="M14" s="40"/>
      <c r="N14" s="40">
        <v>1600</v>
      </c>
      <c r="O14" s="40"/>
      <c r="P14" s="22"/>
    </row>
    <row r="15" spans="2:16" ht="12" x14ac:dyDescent="0.2">
      <c r="B15" s="31"/>
      <c r="C15" s="64">
        <v>6</v>
      </c>
      <c r="D15" s="33" t="s">
        <v>119</v>
      </c>
      <c r="E15" s="34" t="s">
        <v>704</v>
      </c>
      <c r="F15" s="35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2720</v>
      </c>
      <c r="G15" s="36">
        <f t="shared" si="0"/>
        <v>3</v>
      </c>
      <c r="H15" s="40"/>
      <c r="I15" s="40"/>
      <c r="J15" s="40">
        <v>560</v>
      </c>
      <c r="K15" s="40">
        <v>1360</v>
      </c>
      <c r="L15" s="40"/>
      <c r="M15" s="40">
        <v>800</v>
      </c>
      <c r="N15" s="40"/>
      <c r="O15" s="40"/>
      <c r="P15" s="22"/>
    </row>
    <row r="16" spans="2:16" ht="12" x14ac:dyDescent="0.2">
      <c r="B16" s="31"/>
      <c r="C16" s="64">
        <v>7</v>
      </c>
      <c r="D16" s="33" t="s">
        <v>70</v>
      </c>
      <c r="E16" s="34" t="s">
        <v>704</v>
      </c>
      <c r="F16" s="35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2440</v>
      </c>
      <c r="G16" s="36">
        <f t="shared" si="0"/>
        <v>3</v>
      </c>
      <c r="H16" s="40"/>
      <c r="I16" s="40"/>
      <c r="J16" s="40"/>
      <c r="K16" s="40"/>
      <c r="L16" s="40"/>
      <c r="M16" s="40">
        <v>680</v>
      </c>
      <c r="N16" s="40">
        <v>880</v>
      </c>
      <c r="O16" s="40">
        <v>880</v>
      </c>
      <c r="P16" s="22"/>
    </row>
    <row r="17" spans="2:16" ht="12" x14ac:dyDescent="0.2">
      <c r="B17" s="31"/>
      <c r="C17" s="64">
        <v>8</v>
      </c>
      <c r="D17" s="33" t="s">
        <v>95</v>
      </c>
      <c r="E17" s="34" t="s">
        <v>709</v>
      </c>
      <c r="F17" s="35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2400</v>
      </c>
      <c r="G17" s="36">
        <f t="shared" si="0"/>
        <v>3</v>
      </c>
      <c r="H17" s="37">
        <v>880</v>
      </c>
      <c r="I17" s="37"/>
      <c r="J17" s="37"/>
      <c r="K17" s="37">
        <v>640</v>
      </c>
      <c r="L17" s="37"/>
      <c r="M17" s="37"/>
      <c r="N17" s="37"/>
      <c r="O17" s="37">
        <v>880</v>
      </c>
      <c r="P17" s="22"/>
    </row>
    <row r="18" spans="2:16" ht="12" x14ac:dyDescent="0.2">
      <c r="B18" s="31"/>
      <c r="C18" s="64"/>
      <c r="D18" s="39" t="s">
        <v>74</v>
      </c>
      <c r="E18" s="34" t="s">
        <v>703</v>
      </c>
      <c r="F18" s="35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2400</v>
      </c>
      <c r="G18" s="36">
        <f t="shared" si="0"/>
        <v>3</v>
      </c>
      <c r="H18" s="40">
        <v>880</v>
      </c>
      <c r="I18" s="40">
        <v>640</v>
      </c>
      <c r="J18" s="40"/>
      <c r="K18" s="40"/>
      <c r="L18" s="40"/>
      <c r="M18" s="40"/>
      <c r="N18" s="40"/>
      <c r="O18" s="40">
        <v>880</v>
      </c>
      <c r="P18" s="22"/>
    </row>
    <row r="19" spans="2:16" ht="12" x14ac:dyDescent="0.2">
      <c r="B19" s="70"/>
      <c r="C19" s="64">
        <v>10</v>
      </c>
      <c r="D19" s="39" t="s">
        <v>93</v>
      </c>
      <c r="E19" s="34" t="s">
        <v>701</v>
      </c>
      <c r="F19" s="35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2360</v>
      </c>
      <c r="G19" s="36">
        <f t="shared" si="0"/>
        <v>4</v>
      </c>
      <c r="H19" s="37">
        <v>640</v>
      </c>
      <c r="I19" s="37">
        <v>640</v>
      </c>
      <c r="J19" s="37">
        <v>440</v>
      </c>
      <c r="K19" s="37">
        <v>640</v>
      </c>
      <c r="L19" s="37"/>
      <c r="M19" s="37"/>
      <c r="N19" s="37"/>
      <c r="O19" s="37"/>
      <c r="P19" s="71"/>
    </row>
    <row r="20" spans="2:16" ht="12" x14ac:dyDescent="0.2">
      <c r="B20" s="70"/>
      <c r="C20" s="64">
        <v>11</v>
      </c>
      <c r="D20" s="39" t="s">
        <v>120</v>
      </c>
      <c r="E20" s="34" t="s">
        <v>705</v>
      </c>
      <c r="F20" s="35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1760</v>
      </c>
      <c r="G20" s="36">
        <f t="shared" si="0"/>
        <v>2</v>
      </c>
      <c r="H20" s="40">
        <v>880</v>
      </c>
      <c r="I20" s="40">
        <v>880</v>
      </c>
      <c r="J20" s="40"/>
      <c r="K20" s="40"/>
      <c r="L20" s="40"/>
      <c r="M20" s="40"/>
      <c r="N20" s="40"/>
      <c r="O20" s="40"/>
      <c r="P20" s="71"/>
    </row>
    <row r="21" spans="2:16" ht="12" x14ac:dyDescent="0.2">
      <c r="B21" s="70"/>
      <c r="C21" s="64">
        <v>12</v>
      </c>
      <c r="D21" s="33" t="s">
        <v>55</v>
      </c>
      <c r="E21" s="34" t="s">
        <v>704</v>
      </c>
      <c r="F21" s="35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1600</v>
      </c>
      <c r="G21" s="36">
        <f t="shared" ref="G21:G38" si="1">COUNT(H21:P21)-COUNTIF(H21:P21,"=0")</f>
        <v>1</v>
      </c>
      <c r="H21" s="40"/>
      <c r="I21" s="40"/>
      <c r="J21" s="40"/>
      <c r="K21" s="40"/>
      <c r="L21" s="40"/>
      <c r="M21" s="40"/>
      <c r="N21" s="40"/>
      <c r="O21" s="40">
        <v>1600</v>
      </c>
      <c r="P21" s="71"/>
    </row>
    <row r="22" spans="2:16" ht="12" x14ac:dyDescent="0.2">
      <c r="B22" s="31"/>
      <c r="C22" s="64">
        <v>13</v>
      </c>
      <c r="D22" s="33" t="s">
        <v>54</v>
      </c>
      <c r="E22" s="34" t="s">
        <v>701</v>
      </c>
      <c r="F22" s="35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1440</v>
      </c>
      <c r="G22" s="36">
        <f t="shared" si="1"/>
        <v>2</v>
      </c>
      <c r="H22" s="40"/>
      <c r="I22" s="40"/>
      <c r="J22" s="40"/>
      <c r="K22" s="40"/>
      <c r="L22" s="40"/>
      <c r="M22" s="40">
        <v>560</v>
      </c>
      <c r="N22" s="40"/>
      <c r="O22" s="40">
        <v>880</v>
      </c>
      <c r="P22" s="22"/>
    </row>
    <row r="23" spans="2:16" ht="12" x14ac:dyDescent="0.2">
      <c r="B23" s="31"/>
      <c r="C23" s="64">
        <v>14</v>
      </c>
      <c r="D23" s="33" t="s">
        <v>51</v>
      </c>
      <c r="E23" s="34" t="s">
        <v>703</v>
      </c>
      <c r="F23" s="35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1360</v>
      </c>
      <c r="G23" s="36">
        <f t="shared" si="1"/>
        <v>1</v>
      </c>
      <c r="H23" s="37"/>
      <c r="I23" s="37"/>
      <c r="J23" s="37"/>
      <c r="K23" s="37"/>
      <c r="L23" s="37"/>
      <c r="M23" s="37"/>
      <c r="N23" s="37">
        <v>1360</v>
      </c>
      <c r="O23" s="37"/>
      <c r="P23" s="22"/>
    </row>
    <row r="24" spans="2:16" ht="12" x14ac:dyDescent="0.2">
      <c r="B24" s="31"/>
      <c r="C24" s="64"/>
      <c r="D24" s="33" t="s">
        <v>121</v>
      </c>
      <c r="E24" s="34" t="s">
        <v>703</v>
      </c>
      <c r="F24" s="35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1360</v>
      </c>
      <c r="G24" s="36">
        <f t="shared" si="1"/>
        <v>1</v>
      </c>
      <c r="H24" s="40"/>
      <c r="I24" s="40"/>
      <c r="J24" s="40"/>
      <c r="K24" s="40"/>
      <c r="L24" s="40"/>
      <c r="M24" s="40"/>
      <c r="N24" s="40"/>
      <c r="O24" s="40">
        <v>1360</v>
      </c>
      <c r="P24" s="22"/>
    </row>
    <row r="25" spans="2:16" ht="12" x14ac:dyDescent="0.2">
      <c r="B25" s="70"/>
      <c r="C25" s="64">
        <v>16</v>
      </c>
      <c r="D25" s="39" t="s">
        <v>122</v>
      </c>
      <c r="E25" s="34" t="s">
        <v>703</v>
      </c>
      <c r="F25" s="35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1280</v>
      </c>
      <c r="G25" s="36">
        <f t="shared" si="1"/>
        <v>2</v>
      </c>
      <c r="H25" s="40">
        <v>640</v>
      </c>
      <c r="I25" s="40">
        <v>640</v>
      </c>
      <c r="J25" s="40"/>
      <c r="K25" s="40"/>
      <c r="L25" s="40"/>
      <c r="M25" s="40"/>
      <c r="N25" s="40"/>
      <c r="O25" s="40"/>
      <c r="P25" s="71"/>
    </row>
    <row r="26" spans="2:16" ht="12" x14ac:dyDescent="0.2">
      <c r="B26" s="31"/>
      <c r="C26" s="64">
        <v>17</v>
      </c>
      <c r="D26" s="33" t="s">
        <v>123</v>
      </c>
      <c r="E26" s="34" t="s">
        <v>700</v>
      </c>
      <c r="F26" s="35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800</v>
      </c>
      <c r="G26" s="36">
        <f t="shared" si="1"/>
        <v>1</v>
      </c>
      <c r="H26" s="40"/>
      <c r="I26" s="40"/>
      <c r="J26" s="40"/>
      <c r="K26" s="40"/>
      <c r="L26" s="40">
        <v>800</v>
      </c>
      <c r="M26" s="40"/>
      <c r="N26" s="40"/>
      <c r="O26" s="40"/>
      <c r="P26" s="22"/>
    </row>
    <row r="27" spans="2:16" ht="12" x14ac:dyDescent="0.2">
      <c r="B27" s="31"/>
      <c r="C27" s="64">
        <v>18</v>
      </c>
      <c r="D27" s="33" t="s">
        <v>124</v>
      </c>
      <c r="E27" s="34" t="s">
        <v>701</v>
      </c>
      <c r="F27" s="35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640</v>
      </c>
      <c r="G27" s="36">
        <f t="shared" si="1"/>
        <v>1</v>
      </c>
      <c r="H27" s="40"/>
      <c r="I27" s="40"/>
      <c r="J27" s="40"/>
      <c r="K27" s="40">
        <v>640</v>
      </c>
      <c r="L27" s="40"/>
      <c r="M27" s="40"/>
      <c r="N27" s="40"/>
      <c r="O27" s="40"/>
      <c r="P27" s="22"/>
    </row>
    <row r="28" spans="2:16" ht="12" x14ac:dyDescent="0.2">
      <c r="B28" s="31"/>
      <c r="C28" s="64">
        <v>19</v>
      </c>
      <c r="D28" s="33" t="s">
        <v>125</v>
      </c>
      <c r="E28" s="34" t="s">
        <v>703</v>
      </c>
      <c r="F28" s="35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440</v>
      </c>
      <c r="G28" s="36">
        <f t="shared" si="1"/>
        <v>1</v>
      </c>
      <c r="H28" s="40"/>
      <c r="I28" s="40"/>
      <c r="J28" s="40"/>
      <c r="K28" s="40"/>
      <c r="L28" s="40">
        <v>440</v>
      </c>
      <c r="M28" s="40"/>
      <c r="N28" s="40"/>
      <c r="O28" s="40"/>
      <c r="P28" s="22"/>
    </row>
    <row r="29" spans="2:16" ht="12" x14ac:dyDescent="0.2">
      <c r="B29" s="31"/>
      <c r="C29" s="64"/>
      <c r="D29" s="33" t="s">
        <v>126</v>
      </c>
      <c r="E29" s="34" t="s">
        <v>702</v>
      </c>
      <c r="F29" s="35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440</v>
      </c>
      <c r="G29" s="36">
        <f t="shared" si="1"/>
        <v>1</v>
      </c>
      <c r="H29" s="40"/>
      <c r="I29" s="40"/>
      <c r="J29" s="40"/>
      <c r="K29" s="40"/>
      <c r="L29" s="40">
        <v>440</v>
      </c>
      <c r="M29" s="40"/>
      <c r="N29" s="40"/>
      <c r="O29" s="40"/>
      <c r="P29" s="22"/>
    </row>
    <row r="30" spans="2:16" ht="12" x14ac:dyDescent="0.2">
      <c r="B30" s="31"/>
      <c r="C30" s="64">
        <v>21</v>
      </c>
      <c r="D30" s="33" t="s">
        <v>127</v>
      </c>
      <c r="E30" s="34" t="s">
        <v>703</v>
      </c>
      <c r="F30" s="35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36">
        <f t="shared" si="1"/>
        <v>0</v>
      </c>
      <c r="H30" s="40"/>
      <c r="I30" s="40"/>
      <c r="J30" s="40"/>
      <c r="K30" s="40"/>
      <c r="L30" s="40"/>
      <c r="M30" s="40"/>
      <c r="N30" s="40"/>
      <c r="O30" s="40"/>
      <c r="P30" s="22"/>
    </row>
    <row r="31" spans="2:16" ht="12" x14ac:dyDescent="0.2">
      <c r="B31" s="31"/>
      <c r="C31" s="64"/>
      <c r="D31" s="33" t="s">
        <v>97</v>
      </c>
      <c r="E31" s="34" t="s">
        <v>709</v>
      </c>
      <c r="F31" s="35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36">
        <f t="shared" si="1"/>
        <v>0</v>
      </c>
      <c r="H31" s="40"/>
      <c r="I31" s="40"/>
      <c r="J31" s="40"/>
      <c r="K31" s="40"/>
      <c r="L31" s="40"/>
      <c r="M31" s="40"/>
      <c r="N31" s="40"/>
      <c r="O31" s="40"/>
      <c r="P31" s="22"/>
    </row>
    <row r="32" spans="2:16" ht="12" x14ac:dyDescent="0.2">
      <c r="B32" s="31"/>
      <c r="C32" s="64"/>
      <c r="D32" s="33" t="s">
        <v>128</v>
      </c>
      <c r="E32" s="34" t="s">
        <v>705</v>
      </c>
      <c r="F32" s="35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36">
        <f t="shared" si="1"/>
        <v>0</v>
      </c>
      <c r="H32" s="37"/>
      <c r="I32" s="37"/>
      <c r="J32" s="37"/>
      <c r="K32" s="37"/>
      <c r="L32" s="37"/>
      <c r="M32" s="37"/>
      <c r="N32" s="37"/>
      <c r="O32" s="37"/>
      <c r="P32" s="22"/>
    </row>
    <row r="33" spans="2:16" ht="12" x14ac:dyDescent="0.2">
      <c r="B33" s="31"/>
      <c r="C33" s="64"/>
      <c r="D33" s="33" t="s">
        <v>129</v>
      </c>
      <c r="E33" s="34" t="s">
        <v>702</v>
      </c>
      <c r="F33" s="35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36">
        <f t="shared" si="1"/>
        <v>0</v>
      </c>
      <c r="H33" s="40"/>
      <c r="I33" s="40"/>
      <c r="J33" s="40"/>
      <c r="K33" s="40"/>
      <c r="L33" s="40"/>
      <c r="M33" s="40"/>
      <c r="N33" s="40"/>
      <c r="O33" s="40"/>
      <c r="P33" s="22"/>
    </row>
    <row r="34" spans="2:16" ht="12" x14ac:dyDescent="0.2">
      <c r="B34" s="31"/>
      <c r="C34" s="64"/>
      <c r="D34" s="33" t="s">
        <v>130</v>
      </c>
      <c r="E34" s="34" t="s">
        <v>705</v>
      </c>
      <c r="F34" s="35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36">
        <f t="shared" si="1"/>
        <v>0</v>
      </c>
      <c r="H34" s="40"/>
      <c r="I34" s="40"/>
      <c r="J34" s="40"/>
      <c r="K34" s="40"/>
      <c r="L34" s="40"/>
      <c r="M34" s="40"/>
      <c r="N34" s="40"/>
      <c r="O34" s="40"/>
      <c r="P34" s="22"/>
    </row>
    <row r="35" spans="2:16" ht="12" x14ac:dyDescent="0.2">
      <c r="B35" s="31"/>
      <c r="C35" s="64"/>
      <c r="D35" s="33" t="s">
        <v>131</v>
      </c>
      <c r="E35" s="34" t="s">
        <v>701</v>
      </c>
      <c r="F35" s="35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36">
        <f t="shared" si="1"/>
        <v>0</v>
      </c>
      <c r="H35" s="40"/>
      <c r="I35" s="40"/>
      <c r="J35" s="40"/>
      <c r="K35" s="40"/>
      <c r="L35" s="40"/>
      <c r="M35" s="40"/>
      <c r="N35" s="40"/>
      <c r="O35" s="40"/>
      <c r="P35" s="22"/>
    </row>
    <row r="36" spans="2:16" ht="12" x14ac:dyDescent="0.2">
      <c r="B36" s="31"/>
      <c r="C36" s="64"/>
      <c r="D36" s="33" t="s">
        <v>132</v>
      </c>
      <c r="E36" s="34" t="s">
        <v>703</v>
      </c>
      <c r="F36" s="35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36">
        <f t="shared" si="1"/>
        <v>0</v>
      </c>
      <c r="H36" s="40"/>
      <c r="I36" s="40"/>
      <c r="J36" s="40"/>
      <c r="K36" s="40"/>
      <c r="L36" s="40"/>
      <c r="M36" s="40"/>
      <c r="N36" s="40"/>
      <c r="O36" s="40"/>
      <c r="P36" s="22"/>
    </row>
    <row r="37" spans="2:16" ht="12" x14ac:dyDescent="0.2">
      <c r="B37" s="31"/>
      <c r="C37" s="64"/>
      <c r="D37" s="33" t="s">
        <v>133</v>
      </c>
      <c r="E37" s="34" t="s">
        <v>706</v>
      </c>
      <c r="F37" s="35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36">
        <f t="shared" si="1"/>
        <v>0</v>
      </c>
      <c r="H37" s="40"/>
      <c r="I37" s="40"/>
      <c r="J37" s="40"/>
      <c r="K37" s="40"/>
      <c r="L37" s="40"/>
      <c r="M37" s="40"/>
      <c r="N37" s="40"/>
      <c r="O37" s="40"/>
      <c r="P37" s="22"/>
    </row>
    <row r="38" spans="2:16" ht="12" x14ac:dyDescent="0.2">
      <c r="B38" s="31"/>
      <c r="C38" s="64"/>
      <c r="D38" s="33"/>
      <c r="E38" s="34"/>
      <c r="F38" s="35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36">
        <f t="shared" si="1"/>
        <v>0</v>
      </c>
      <c r="H38" s="40"/>
      <c r="I38" s="40"/>
      <c r="J38" s="40"/>
      <c r="K38" s="40"/>
      <c r="L38" s="40"/>
      <c r="M38" s="40"/>
      <c r="N38" s="40"/>
      <c r="O38" s="40"/>
      <c r="P38" s="22"/>
    </row>
    <row r="39" spans="2:16" ht="12" x14ac:dyDescent="0.2">
      <c r="B39" s="31"/>
      <c r="C39" s="64"/>
      <c r="D39" s="33"/>
      <c r="E39" s="34"/>
      <c r="F39" s="35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36">
        <f t="shared" si="0"/>
        <v>0</v>
      </c>
      <c r="H39" s="40"/>
      <c r="I39" s="40"/>
      <c r="J39" s="40"/>
      <c r="K39" s="40"/>
      <c r="L39" s="40"/>
      <c r="M39" s="40"/>
      <c r="N39" s="40"/>
      <c r="O39" s="40"/>
      <c r="P39" s="22"/>
    </row>
    <row r="40" spans="2:16" ht="12" x14ac:dyDescent="0.2">
      <c r="B40" s="26"/>
      <c r="C40" s="10"/>
      <c r="D40" s="10"/>
      <c r="E40" s="27"/>
      <c r="F40" s="28"/>
      <c r="G40" s="29"/>
      <c r="H40" s="30"/>
      <c r="I40" s="30"/>
      <c r="J40" s="30"/>
      <c r="K40" s="30"/>
      <c r="L40" s="30"/>
      <c r="M40" s="30"/>
      <c r="N40" s="30"/>
      <c r="O40" s="30"/>
      <c r="P40" s="22"/>
    </row>
    <row r="41" spans="2:16" ht="12" x14ac:dyDescent="0.2">
      <c r="B41" s="31"/>
      <c r="C41" s="64"/>
      <c r="D41" s="39"/>
      <c r="E41" s="34" t="s">
        <v>166</v>
      </c>
      <c r="F41" s="35">
        <f>IF(COUNT(H41:P41)&gt;=5,SUM(LARGE(H41:P41,{1,2,3,4,5})),IF(COUNT(H41:P41)=4,SUM(LARGE(H41:P41,{1,2,3,4})),IF(COUNT(H41:P41)=3,SUM(LARGE(H41:P41,{1,2,3})),IF(COUNT(H41:P41)=2,SUM(LARGE(H41:P41,{1,2})),IF(COUNT(H41:P41)=1,SUM(LARGE(H41:P41,{1})),0)))))</f>
        <v>0</v>
      </c>
      <c r="G41" s="36">
        <f t="shared" ref="G41:G46" si="2">COUNT(H41:P41)-COUNTIF(H41:P41,"=0")</f>
        <v>0</v>
      </c>
      <c r="H41" s="40"/>
      <c r="I41" s="40"/>
      <c r="J41" s="40"/>
      <c r="K41" s="40"/>
      <c r="L41" s="40"/>
      <c r="M41" s="40"/>
      <c r="N41" s="40"/>
      <c r="O41" s="40"/>
      <c r="P41" s="22"/>
    </row>
    <row r="42" spans="2:16" ht="12" x14ac:dyDescent="0.2">
      <c r="B42" s="31"/>
      <c r="C42" s="64"/>
      <c r="D42" s="55"/>
      <c r="E42" s="34" t="s">
        <v>166</v>
      </c>
      <c r="F42" s="35">
        <f>IF(COUNT(H42:P42)&gt;=5,SUM(LARGE(H42:P42,{1,2,3,4,5})),IF(COUNT(H42:P42)=4,SUM(LARGE(H42:P42,{1,2,3,4})),IF(COUNT(H42:P42)=3,SUM(LARGE(H42:P42,{1,2,3})),IF(COUNT(H42:P42)=2,SUM(LARGE(H42:P42,{1,2})),IF(COUNT(H42:P42)=1,SUM(LARGE(H42:P42,{1})),0)))))</f>
        <v>0</v>
      </c>
      <c r="G42" s="36">
        <f t="shared" si="2"/>
        <v>0</v>
      </c>
      <c r="H42" s="40"/>
      <c r="I42" s="40"/>
      <c r="J42" s="40"/>
      <c r="K42" s="40"/>
      <c r="L42" s="40"/>
      <c r="M42" s="40"/>
      <c r="N42" s="40"/>
      <c r="O42" s="40"/>
      <c r="P42" s="22"/>
    </row>
    <row r="43" spans="2:16" ht="12" x14ac:dyDescent="0.2">
      <c r="B43" s="31"/>
      <c r="C43" s="64"/>
      <c r="D43" s="38"/>
      <c r="E43" s="34" t="s">
        <v>166</v>
      </c>
      <c r="F43" s="35">
        <f>IF(COUNT(H43:P43)&gt;=5,SUM(LARGE(H43:P43,{1,2,3,4,5})),IF(COUNT(H43:P43)=4,SUM(LARGE(H43:P43,{1,2,3,4})),IF(COUNT(H43:P43)=3,SUM(LARGE(H43:P43,{1,2,3})),IF(COUNT(H43:P43)=2,SUM(LARGE(H43:P43,{1,2})),IF(COUNT(H43:P43)=1,SUM(LARGE(H43:P43,{1})),0)))))</f>
        <v>0</v>
      </c>
      <c r="G43" s="36">
        <f t="shared" si="2"/>
        <v>0</v>
      </c>
      <c r="H43" s="37"/>
      <c r="I43" s="37"/>
      <c r="J43" s="37"/>
      <c r="K43" s="37"/>
      <c r="L43" s="37"/>
      <c r="M43" s="37"/>
      <c r="N43" s="37"/>
      <c r="O43" s="37"/>
      <c r="P43" s="22"/>
    </row>
    <row r="44" spans="2:16" ht="12" x14ac:dyDescent="0.2">
      <c r="B44" s="31"/>
      <c r="C44" s="64"/>
      <c r="D44" s="39"/>
      <c r="E44" s="34" t="s">
        <v>166</v>
      </c>
      <c r="F44" s="35">
        <f>IF(COUNT(H44:P44)&gt;=5,SUM(LARGE(H44:P44,{1,2,3,4,5})),IF(COUNT(H44:P44)=4,SUM(LARGE(H44:P44,{1,2,3,4})),IF(COUNT(H44:P44)=3,SUM(LARGE(H44:P44,{1,2,3})),IF(COUNT(H44:P44)=2,SUM(LARGE(H44:P44,{1,2})),IF(COUNT(H44:P44)=1,SUM(LARGE(H44:P44,{1})),0)))))</f>
        <v>0</v>
      </c>
      <c r="G44" s="36">
        <f t="shared" si="2"/>
        <v>0</v>
      </c>
      <c r="H44" s="37"/>
      <c r="I44" s="37"/>
      <c r="J44" s="37"/>
      <c r="K44" s="37"/>
      <c r="L44" s="37"/>
      <c r="M44" s="37"/>
      <c r="N44" s="37"/>
      <c r="O44" s="37"/>
      <c r="P44" s="22"/>
    </row>
    <row r="45" spans="2:16" ht="12" x14ac:dyDescent="0.2">
      <c r="B45" s="31"/>
      <c r="C45" s="64"/>
      <c r="D45" s="38"/>
      <c r="E45" s="34" t="s">
        <v>166</v>
      </c>
      <c r="F45" s="35">
        <f>IF(COUNT(H45:P45)&gt;=5,SUM(LARGE(H45:P45,{1,2,3,4,5})),IF(COUNT(H45:P45)=4,SUM(LARGE(H45:P45,{1,2,3,4})),IF(COUNT(H45:P45)=3,SUM(LARGE(H45:P45,{1,2,3})),IF(COUNT(H45:P45)=2,SUM(LARGE(H45:P45,{1,2})),IF(COUNT(H45:P45)=1,SUM(LARGE(H45:P45,{1})),0)))))</f>
        <v>0</v>
      </c>
      <c r="G45" s="36">
        <f t="shared" si="2"/>
        <v>0</v>
      </c>
      <c r="H45" s="37"/>
      <c r="I45" s="37"/>
      <c r="J45" s="37"/>
      <c r="K45" s="37"/>
      <c r="L45" s="37"/>
      <c r="M45" s="37"/>
      <c r="N45" s="37"/>
      <c r="O45" s="37"/>
      <c r="P45" s="22"/>
    </row>
    <row r="46" spans="2:16" ht="12" x14ac:dyDescent="0.2">
      <c r="B46" s="31"/>
      <c r="C46" s="64"/>
      <c r="D46" s="39"/>
      <c r="E46" s="34" t="s">
        <v>166</v>
      </c>
      <c r="F46" s="35">
        <f>IF(COUNT(H46:P46)&gt;=5,SUM(LARGE(H46:P46,{1,2,3,4,5})),IF(COUNT(H46:P46)=4,SUM(LARGE(H46:P46,{1,2,3,4})),IF(COUNT(H46:P46)=3,SUM(LARGE(H46:P46,{1,2,3})),IF(COUNT(H46:P46)=2,SUM(LARGE(H46:P46,{1,2})),IF(COUNT(H46:P46)=1,SUM(LARGE(H46:P46,{1})),0)))))</f>
        <v>0</v>
      </c>
      <c r="G46" s="36">
        <f t="shared" si="2"/>
        <v>0</v>
      </c>
      <c r="H46" s="37"/>
      <c r="I46" s="37"/>
      <c r="J46" s="37"/>
      <c r="K46" s="37"/>
      <c r="L46" s="37"/>
      <c r="M46" s="37"/>
      <c r="N46" s="37"/>
      <c r="O46" s="37"/>
      <c r="P46" s="22"/>
    </row>
    <row r="47" spans="2:16" ht="10.199999999999999" x14ac:dyDescent="0.2">
      <c r="B47" s="41"/>
      <c r="C47" s="42"/>
      <c r="D47" s="42"/>
      <c r="E47" s="43"/>
      <c r="F47" s="56"/>
      <c r="G47" s="56"/>
      <c r="H47" s="44"/>
      <c r="I47" s="44"/>
      <c r="J47" s="44"/>
      <c r="K47" s="44"/>
      <c r="L47" s="44"/>
      <c r="M47" s="44"/>
      <c r="N47" s="44"/>
      <c r="O47" s="44"/>
      <c r="P47" s="22"/>
    </row>
    <row r="48" spans="2:16" ht="10.199999999999999" x14ac:dyDescent="0.2">
      <c r="B48" s="45"/>
      <c r="C48" s="46"/>
      <c r="D48" s="47" t="str">
        <f>SM!D41</f>
        <v>CONTAGEM DE SEMANAS</v>
      </c>
      <c r="E48" s="48"/>
      <c r="F48" s="57"/>
      <c r="G48" s="57"/>
      <c r="H48" s="50">
        <f>SM!H$41</f>
        <v>51</v>
      </c>
      <c r="I48" s="50">
        <f>SM!I$41</f>
        <v>39</v>
      </c>
      <c r="J48" s="50">
        <f>SM!J$41</f>
        <v>35</v>
      </c>
      <c r="K48" s="50">
        <f>SM!K$41</f>
        <v>31</v>
      </c>
      <c r="L48" s="50">
        <f>SM!L$41</f>
        <v>30</v>
      </c>
      <c r="M48" s="50">
        <f>SM!M$41</f>
        <v>12</v>
      </c>
      <c r="N48" s="50">
        <f>SM!N$41</f>
        <v>5</v>
      </c>
      <c r="O48" s="50">
        <f>SM!O$41</f>
        <v>1</v>
      </c>
      <c r="P48" s="51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P47"/>
  <sheetViews>
    <sheetView tabSelected="1" workbookViewId="0">
      <selection activeCell="D28" sqref="D28"/>
    </sheetView>
  </sheetViews>
  <sheetFormatPr defaultRowHeight="14.4" x14ac:dyDescent="0.2"/>
  <cols>
    <col min="4" max="4" width="34.85546875" bestFit="1" customWidth="1"/>
  </cols>
  <sheetData>
    <row r="2" spans="2:16" ht="12" x14ac:dyDescent="0.2">
      <c r="B2" s="1" t="str">
        <f>SM!B2</f>
        <v>RANKING ESTADUAL - 2018</v>
      </c>
      <c r="E2" s="2"/>
      <c r="F2" s="52"/>
      <c r="G2" s="53"/>
      <c r="H2" s="4"/>
      <c r="I2" s="4"/>
      <c r="J2" s="4"/>
      <c r="K2" s="4"/>
      <c r="L2" s="4"/>
      <c r="M2" s="4"/>
      <c r="N2" s="4"/>
      <c r="O2" s="4"/>
    </row>
    <row r="3" spans="2:16" ht="12" x14ac:dyDescent="0.2">
      <c r="B3" s="5" t="s">
        <v>134</v>
      </c>
      <c r="D3" s="6">
        <f>SM!D3</f>
        <v>43255</v>
      </c>
      <c r="E3" s="2"/>
      <c r="F3" s="52"/>
      <c r="G3" s="53"/>
      <c r="H3" s="4"/>
      <c r="I3" s="4"/>
      <c r="J3" s="4"/>
      <c r="K3" s="4"/>
      <c r="L3" s="4"/>
      <c r="M3" s="4"/>
      <c r="N3" s="4"/>
      <c r="O3" s="4"/>
    </row>
    <row r="4" spans="2:16" ht="12" x14ac:dyDescent="0.2">
      <c r="B4" s="4"/>
      <c r="C4" s="7"/>
      <c r="D4" s="8"/>
      <c r="E4" s="2"/>
      <c r="F4" s="52"/>
      <c r="G4" s="53"/>
      <c r="H4" s="4"/>
      <c r="I4" s="4"/>
      <c r="J4" s="4"/>
      <c r="K4" s="4"/>
      <c r="L4" s="4"/>
      <c r="M4" s="4"/>
      <c r="N4" s="4"/>
      <c r="O4" s="4"/>
    </row>
    <row r="5" spans="2:16" ht="12" x14ac:dyDescent="0.2">
      <c r="B5" s="9"/>
      <c r="C5" s="10"/>
      <c r="D5" s="10"/>
      <c r="E5" s="11"/>
      <c r="F5" s="12"/>
      <c r="G5" s="13"/>
      <c r="H5" s="14"/>
      <c r="I5" s="14"/>
      <c r="J5" s="14"/>
      <c r="K5" s="14"/>
      <c r="L5" s="14"/>
      <c r="M5" s="14"/>
      <c r="N5" s="14"/>
      <c r="O5" s="14"/>
      <c r="P5" s="15"/>
    </row>
    <row r="6" spans="2:16" ht="24" x14ac:dyDescent="0.2">
      <c r="B6" s="16"/>
      <c r="C6" s="17" t="s">
        <v>2</v>
      </c>
      <c r="D6" s="17" t="str">
        <f>SM!D6</f>
        <v>ATLETA</v>
      </c>
      <c r="E6" s="54" t="str">
        <f>SM!E6</f>
        <v>ENTIDADE</v>
      </c>
      <c r="F6" s="19" t="str">
        <f>SM!F6</f>
        <v>TOTAL RK52</v>
      </c>
      <c r="G6" s="20" t="str">
        <f>SM!G6</f>
        <v>Torneios</v>
      </c>
      <c r="H6" s="21" t="str">
        <f>SM!H6</f>
        <v>2o</v>
      </c>
      <c r="I6" s="21" t="str">
        <f>SM!I6</f>
        <v>3o</v>
      </c>
      <c r="J6" s="21" t="str">
        <f>SM!J6</f>
        <v>2o</v>
      </c>
      <c r="K6" s="21" t="str">
        <f>SM!K6</f>
        <v>4o</v>
      </c>
      <c r="L6" s="21" t="str">
        <f>SM!L6</f>
        <v>1o</v>
      </c>
      <c r="M6" s="21" t="str">
        <f>SM!M6</f>
        <v>1o</v>
      </c>
      <c r="N6" s="21" t="str">
        <f>SM!N6</f>
        <v>1o</v>
      </c>
      <c r="O6" s="21" t="str">
        <f>SM!O6</f>
        <v>2o</v>
      </c>
      <c r="P6" s="22"/>
    </row>
    <row r="7" spans="2:16" ht="12" x14ac:dyDescent="0.2">
      <c r="B7" s="16"/>
      <c r="C7" s="17"/>
      <c r="D7" s="17">
        <f>SM!D7</f>
        <v>0</v>
      </c>
      <c r="E7" s="54">
        <f>SM!E7</f>
        <v>0</v>
      </c>
      <c r="F7" s="19">
        <f>SM!F7</f>
        <v>0</v>
      </c>
      <c r="G7" s="20">
        <f>SM!G7</f>
        <v>0</v>
      </c>
      <c r="H7" s="23" t="str">
        <f>SM!H7</f>
        <v>EST</v>
      </c>
      <c r="I7" s="23" t="str">
        <f>SM!I7</f>
        <v>EST</v>
      </c>
      <c r="J7" s="23" t="str">
        <f>SM!J7</f>
        <v>M-CWB</v>
      </c>
      <c r="K7" s="23" t="str">
        <f>SM!K7</f>
        <v>EST</v>
      </c>
      <c r="L7" s="23" t="str">
        <f>SM!L7</f>
        <v>M-OES</v>
      </c>
      <c r="M7" s="23" t="str">
        <f>SM!M7</f>
        <v>M-CWB</v>
      </c>
      <c r="N7" s="23" t="str">
        <f>SM!N7</f>
        <v>EST</v>
      </c>
      <c r="O7" s="23" t="str">
        <f>SM!O7</f>
        <v>EST</v>
      </c>
      <c r="P7" s="22"/>
    </row>
    <row r="8" spans="2:16" ht="12" x14ac:dyDescent="0.2">
      <c r="B8" s="24"/>
      <c r="C8" s="17"/>
      <c r="D8" s="17">
        <f>SM!D8</f>
        <v>0</v>
      </c>
      <c r="E8" s="54">
        <f>SM!E8</f>
        <v>0</v>
      </c>
      <c r="F8" s="19">
        <f>SM!F8</f>
        <v>0</v>
      </c>
      <c r="G8" s="20">
        <f>SM!G8</f>
        <v>0</v>
      </c>
      <c r="H8" s="25">
        <f>SM!H8</f>
        <v>42905</v>
      </c>
      <c r="I8" s="25">
        <f>SM!I8</f>
        <v>42988</v>
      </c>
      <c r="J8" s="25">
        <f>SM!J8</f>
        <v>43017</v>
      </c>
      <c r="K8" s="25">
        <f>SM!K8</f>
        <v>43045</v>
      </c>
      <c r="L8" s="25">
        <f>SM!L8</f>
        <v>43052</v>
      </c>
      <c r="M8" s="25">
        <f>SM!M8</f>
        <v>43178</v>
      </c>
      <c r="N8" s="25">
        <f>SM!N8</f>
        <v>43222</v>
      </c>
      <c r="O8" s="25">
        <f>SM!O8</f>
        <v>43255</v>
      </c>
      <c r="P8" s="22"/>
    </row>
    <row r="9" spans="2:16" ht="12" x14ac:dyDescent="0.2">
      <c r="B9" s="26"/>
      <c r="C9" s="10"/>
      <c r="D9" s="10"/>
      <c r="E9" s="27"/>
      <c r="F9" s="28"/>
      <c r="G9" s="29"/>
      <c r="H9" s="30"/>
      <c r="I9" s="30"/>
      <c r="J9" s="30"/>
      <c r="K9" s="30"/>
      <c r="L9" s="30"/>
      <c r="M9" s="30"/>
      <c r="N9" s="30"/>
      <c r="O9" s="30"/>
      <c r="P9" s="22"/>
    </row>
    <row r="10" spans="2:16" ht="12" x14ac:dyDescent="0.2">
      <c r="B10" s="31"/>
      <c r="C10" s="64">
        <v>1</v>
      </c>
      <c r="D10" s="33" t="s">
        <v>58</v>
      </c>
      <c r="E10" s="34" t="s">
        <v>231</v>
      </c>
      <c r="F10" s="35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2240</v>
      </c>
      <c r="G10" s="36">
        <f t="shared" ref="G10:G39" si="0">COUNT(H10:P10)-COUNTIF(H10:P10,"=0")</f>
        <v>2</v>
      </c>
      <c r="H10" s="37"/>
      <c r="I10" s="37"/>
      <c r="J10" s="37"/>
      <c r="K10" s="37"/>
      <c r="L10" s="37"/>
      <c r="M10" s="37"/>
      <c r="N10" s="37">
        <v>1360</v>
      </c>
      <c r="O10" s="37">
        <v>880</v>
      </c>
      <c r="P10" s="22"/>
    </row>
    <row r="11" spans="2:16" ht="12" x14ac:dyDescent="0.2">
      <c r="B11" s="31"/>
      <c r="C11" s="64">
        <v>2</v>
      </c>
      <c r="D11" s="33" t="s">
        <v>61</v>
      </c>
      <c r="E11" s="34" t="s">
        <v>700</v>
      </c>
      <c r="F11" s="35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2000</v>
      </c>
      <c r="G11" s="36">
        <f t="shared" si="0"/>
        <v>2</v>
      </c>
      <c r="H11" s="37"/>
      <c r="I11" s="37"/>
      <c r="J11" s="37"/>
      <c r="K11" s="37"/>
      <c r="L11" s="37"/>
      <c r="M11" s="37"/>
      <c r="N11" s="37">
        <v>1120</v>
      </c>
      <c r="O11" s="37">
        <v>880</v>
      </c>
      <c r="P11" s="22"/>
    </row>
    <row r="12" spans="2:16" ht="12" x14ac:dyDescent="0.2">
      <c r="B12" s="31"/>
      <c r="C12" s="64">
        <v>3</v>
      </c>
      <c r="D12" s="33" t="s">
        <v>135</v>
      </c>
      <c r="E12" s="34" t="s">
        <v>707</v>
      </c>
      <c r="F12" s="35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1360</v>
      </c>
      <c r="G12" s="36">
        <f t="shared" si="0"/>
        <v>1</v>
      </c>
      <c r="H12" s="37">
        <v>1360</v>
      </c>
      <c r="I12" s="37"/>
      <c r="J12" s="37"/>
      <c r="K12" s="37"/>
      <c r="L12" s="37"/>
      <c r="M12" s="37"/>
      <c r="N12" s="37"/>
      <c r="O12" s="37"/>
      <c r="P12" s="22"/>
    </row>
    <row r="13" spans="2:16" ht="12" x14ac:dyDescent="0.2">
      <c r="B13" s="31"/>
      <c r="C13" s="64"/>
      <c r="D13" s="33" t="s">
        <v>63</v>
      </c>
      <c r="E13" s="34" t="s">
        <v>231</v>
      </c>
      <c r="F13" s="35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1360</v>
      </c>
      <c r="G13" s="36">
        <f t="shared" si="0"/>
        <v>1</v>
      </c>
      <c r="H13" s="37"/>
      <c r="I13" s="37"/>
      <c r="J13" s="37"/>
      <c r="K13" s="37"/>
      <c r="L13" s="37"/>
      <c r="M13" s="37"/>
      <c r="N13" s="37"/>
      <c r="O13" s="37">
        <v>1360</v>
      </c>
      <c r="P13" s="22"/>
    </row>
    <row r="14" spans="2:16" ht="12" x14ac:dyDescent="0.2">
      <c r="B14" s="31"/>
      <c r="C14" s="64">
        <v>5</v>
      </c>
      <c r="D14" s="72" t="s">
        <v>136</v>
      </c>
      <c r="E14" s="34" t="s">
        <v>703</v>
      </c>
      <c r="F14" s="35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1120</v>
      </c>
      <c r="G14" s="36">
        <f t="shared" si="0"/>
        <v>1</v>
      </c>
      <c r="H14" s="37">
        <v>1120</v>
      </c>
      <c r="I14" s="37"/>
      <c r="J14" s="37"/>
      <c r="K14" s="37"/>
      <c r="L14" s="37"/>
      <c r="M14" s="37"/>
      <c r="N14" s="37"/>
      <c r="O14" s="37"/>
      <c r="P14" s="22"/>
    </row>
    <row r="15" spans="2:16" ht="12" x14ac:dyDescent="0.2">
      <c r="B15" s="31"/>
      <c r="C15" s="64"/>
      <c r="D15" s="33" t="s">
        <v>137</v>
      </c>
      <c r="E15" s="34" t="s">
        <v>711</v>
      </c>
      <c r="F15" s="35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1120</v>
      </c>
      <c r="G15" s="36">
        <f t="shared" si="0"/>
        <v>1</v>
      </c>
      <c r="H15" s="40">
        <v>1120</v>
      </c>
      <c r="I15" s="40"/>
      <c r="J15" s="40"/>
      <c r="K15" s="40"/>
      <c r="L15" s="40"/>
      <c r="M15" s="40"/>
      <c r="N15" s="40"/>
      <c r="O15" s="40"/>
      <c r="P15" s="22"/>
    </row>
    <row r="16" spans="2:16" ht="12" x14ac:dyDescent="0.2">
      <c r="B16" s="31"/>
      <c r="C16" s="64"/>
      <c r="D16" s="75" t="s">
        <v>114</v>
      </c>
      <c r="E16" s="34" t="s">
        <v>231</v>
      </c>
      <c r="F16" s="35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1120</v>
      </c>
      <c r="G16" s="36">
        <f t="shared" si="0"/>
        <v>1</v>
      </c>
      <c r="H16" s="37"/>
      <c r="I16" s="37"/>
      <c r="J16" s="37"/>
      <c r="K16" s="37"/>
      <c r="L16" s="37"/>
      <c r="M16" s="37"/>
      <c r="N16" s="37"/>
      <c r="O16" s="37">
        <v>1120</v>
      </c>
      <c r="P16" s="22"/>
    </row>
    <row r="17" spans="2:16" ht="12" x14ac:dyDescent="0.2">
      <c r="B17" s="31"/>
      <c r="C17" s="64">
        <v>8</v>
      </c>
      <c r="D17" s="33" t="s">
        <v>111</v>
      </c>
      <c r="E17" s="34" t="s">
        <v>701</v>
      </c>
      <c r="F17" s="35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880</v>
      </c>
      <c r="G17" s="36">
        <f t="shared" si="0"/>
        <v>1</v>
      </c>
      <c r="H17" s="40"/>
      <c r="I17" s="40"/>
      <c r="J17" s="40"/>
      <c r="K17" s="40"/>
      <c r="L17" s="40"/>
      <c r="M17" s="40"/>
      <c r="N17" s="40"/>
      <c r="O17" s="40">
        <v>880</v>
      </c>
      <c r="P17" s="22"/>
    </row>
    <row r="18" spans="2:16" ht="12" x14ac:dyDescent="0.2">
      <c r="B18" s="31"/>
      <c r="C18" s="64">
        <v>9</v>
      </c>
      <c r="D18" s="33" t="s">
        <v>138</v>
      </c>
      <c r="E18" s="34" t="s">
        <v>231</v>
      </c>
      <c r="F18" s="35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0</v>
      </c>
      <c r="G18" s="36">
        <f t="shared" si="0"/>
        <v>0</v>
      </c>
      <c r="H18" s="37"/>
      <c r="I18" s="37"/>
      <c r="J18" s="37"/>
      <c r="K18" s="37"/>
      <c r="L18" s="37"/>
      <c r="M18" s="37"/>
      <c r="N18" s="37"/>
      <c r="O18" s="37"/>
      <c r="P18" s="22"/>
    </row>
    <row r="19" spans="2:16" ht="12" x14ac:dyDescent="0.2">
      <c r="B19" s="31"/>
      <c r="C19" s="64"/>
      <c r="D19" s="72" t="s">
        <v>139</v>
      </c>
      <c r="E19" s="34" t="s">
        <v>702</v>
      </c>
      <c r="F19" s="35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0</v>
      </c>
      <c r="G19" s="36">
        <f t="shared" si="0"/>
        <v>0</v>
      </c>
      <c r="H19" s="37"/>
      <c r="I19" s="37"/>
      <c r="J19" s="37"/>
      <c r="K19" s="37"/>
      <c r="L19" s="37"/>
      <c r="M19" s="37"/>
      <c r="N19" s="37"/>
      <c r="O19" s="37"/>
      <c r="P19" s="22"/>
    </row>
    <row r="20" spans="2:16" ht="12" x14ac:dyDescent="0.2">
      <c r="B20" s="31"/>
      <c r="C20" s="64"/>
      <c r="D20" s="72" t="s">
        <v>140</v>
      </c>
      <c r="E20" s="34" t="s">
        <v>712</v>
      </c>
      <c r="F20" s="35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0</v>
      </c>
      <c r="G20" s="36">
        <f t="shared" si="0"/>
        <v>0</v>
      </c>
      <c r="H20" s="37"/>
      <c r="I20" s="37"/>
      <c r="J20" s="37"/>
      <c r="K20" s="37"/>
      <c r="L20" s="37"/>
      <c r="M20" s="37"/>
      <c r="N20" s="37"/>
      <c r="O20" s="37"/>
      <c r="P20" s="22"/>
    </row>
    <row r="21" spans="2:16" ht="12" x14ac:dyDescent="0.2">
      <c r="B21" s="31"/>
      <c r="C21" s="64"/>
      <c r="D21" s="72" t="s">
        <v>102</v>
      </c>
      <c r="E21" s="34" t="s">
        <v>701</v>
      </c>
      <c r="F21" s="35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0</v>
      </c>
      <c r="G21" s="36">
        <f t="shared" si="0"/>
        <v>0</v>
      </c>
      <c r="H21" s="37"/>
      <c r="I21" s="37"/>
      <c r="J21" s="37"/>
      <c r="K21" s="37"/>
      <c r="L21" s="37"/>
      <c r="M21" s="37"/>
      <c r="N21" s="37"/>
      <c r="O21" s="37"/>
      <c r="P21" s="22"/>
    </row>
    <row r="22" spans="2:16" ht="12" x14ac:dyDescent="0.2">
      <c r="B22" s="31"/>
      <c r="C22" s="64"/>
      <c r="D22" s="33" t="s">
        <v>64</v>
      </c>
      <c r="E22" s="34" t="s">
        <v>704</v>
      </c>
      <c r="F22" s="35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0</v>
      </c>
      <c r="G22" s="36">
        <f t="shared" si="0"/>
        <v>0</v>
      </c>
      <c r="H22" s="37"/>
      <c r="I22" s="37"/>
      <c r="J22" s="37"/>
      <c r="K22" s="37"/>
      <c r="L22" s="37"/>
      <c r="M22" s="37"/>
      <c r="N22" s="37"/>
      <c r="O22" s="37"/>
      <c r="P22" s="22"/>
    </row>
    <row r="23" spans="2:16" ht="12" x14ac:dyDescent="0.2">
      <c r="B23" s="31"/>
      <c r="C23" s="64"/>
      <c r="D23" s="33" t="s">
        <v>141</v>
      </c>
      <c r="E23" s="34" t="s">
        <v>702</v>
      </c>
      <c r="F23" s="35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0</v>
      </c>
      <c r="G23" s="36">
        <f t="shared" si="0"/>
        <v>0</v>
      </c>
      <c r="H23" s="40"/>
      <c r="I23" s="40"/>
      <c r="J23" s="40"/>
      <c r="K23" s="40"/>
      <c r="L23" s="40"/>
      <c r="M23" s="40"/>
      <c r="N23" s="40"/>
      <c r="O23" s="40"/>
      <c r="P23" s="22"/>
    </row>
    <row r="24" spans="2:16" ht="12" x14ac:dyDescent="0.2">
      <c r="B24" s="31"/>
      <c r="C24" s="64"/>
      <c r="D24" s="33" t="s">
        <v>142</v>
      </c>
      <c r="E24" s="34" t="s">
        <v>231</v>
      </c>
      <c r="F24" s="35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0</v>
      </c>
      <c r="G24" s="36">
        <f t="shared" si="0"/>
        <v>0</v>
      </c>
      <c r="H24" s="37"/>
      <c r="I24" s="37"/>
      <c r="J24" s="37"/>
      <c r="K24" s="37"/>
      <c r="L24" s="37"/>
      <c r="M24" s="37"/>
      <c r="N24" s="37"/>
      <c r="O24" s="37"/>
      <c r="P24" s="22"/>
    </row>
    <row r="25" spans="2:16" ht="12" x14ac:dyDescent="0.2">
      <c r="B25" s="31"/>
      <c r="C25" s="32"/>
      <c r="D25" s="33"/>
      <c r="E25" s="34" t="s">
        <v>166</v>
      </c>
      <c r="F25" s="35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0</v>
      </c>
      <c r="G25" s="36">
        <f t="shared" si="0"/>
        <v>0</v>
      </c>
      <c r="H25" s="37"/>
      <c r="I25" s="37"/>
      <c r="J25" s="37"/>
      <c r="K25" s="37"/>
      <c r="L25" s="37"/>
      <c r="M25" s="37"/>
      <c r="N25" s="37"/>
      <c r="O25" s="37"/>
      <c r="P25" s="22"/>
    </row>
    <row r="26" spans="2:16" ht="12" x14ac:dyDescent="0.2">
      <c r="B26" s="31"/>
      <c r="C26" s="64"/>
      <c r="D26" s="33"/>
      <c r="E26" s="34" t="s">
        <v>166</v>
      </c>
      <c r="F26" s="35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0</v>
      </c>
      <c r="G26" s="36">
        <f t="shared" si="0"/>
        <v>0</v>
      </c>
      <c r="H26" s="37"/>
      <c r="I26" s="37"/>
      <c r="J26" s="37"/>
      <c r="K26" s="37"/>
      <c r="L26" s="37"/>
      <c r="M26" s="37"/>
      <c r="N26" s="37"/>
      <c r="O26" s="37"/>
      <c r="P26" s="22"/>
    </row>
    <row r="27" spans="2:16" ht="12" x14ac:dyDescent="0.2">
      <c r="B27" s="31"/>
      <c r="C27" s="64"/>
      <c r="D27" s="33"/>
      <c r="E27" s="34" t="s">
        <v>166</v>
      </c>
      <c r="F27" s="35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0</v>
      </c>
      <c r="G27" s="36">
        <f t="shared" si="0"/>
        <v>0</v>
      </c>
      <c r="H27" s="37"/>
      <c r="I27" s="37"/>
      <c r="J27" s="37"/>
      <c r="K27" s="37"/>
      <c r="L27" s="37"/>
      <c r="M27" s="37"/>
      <c r="N27" s="37"/>
      <c r="O27" s="37"/>
      <c r="P27" s="22"/>
    </row>
    <row r="28" spans="2:16" ht="12" x14ac:dyDescent="0.2">
      <c r="B28" s="31"/>
      <c r="C28" s="64"/>
      <c r="D28" s="33"/>
      <c r="E28" s="34" t="s">
        <v>166</v>
      </c>
      <c r="F28" s="35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36">
        <f t="shared" si="0"/>
        <v>0</v>
      </c>
      <c r="H28" s="37"/>
      <c r="I28" s="37"/>
      <c r="J28" s="37"/>
      <c r="K28" s="37"/>
      <c r="L28" s="37"/>
      <c r="M28" s="37"/>
      <c r="N28" s="37"/>
      <c r="O28" s="37"/>
      <c r="P28" s="22"/>
    </row>
    <row r="29" spans="2:16" ht="12" x14ac:dyDescent="0.2">
      <c r="B29" s="31"/>
      <c r="C29" s="64"/>
      <c r="D29" s="33"/>
      <c r="E29" s="34" t="s">
        <v>166</v>
      </c>
      <c r="F29" s="35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36">
        <f t="shared" si="0"/>
        <v>0</v>
      </c>
      <c r="H29" s="37"/>
      <c r="I29" s="37"/>
      <c r="J29" s="37"/>
      <c r="K29" s="37"/>
      <c r="L29" s="37"/>
      <c r="M29" s="37"/>
      <c r="N29" s="37"/>
      <c r="O29" s="37"/>
      <c r="P29" s="22"/>
    </row>
    <row r="30" spans="2:16" ht="12" x14ac:dyDescent="0.2">
      <c r="B30" s="31"/>
      <c r="C30" s="64"/>
      <c r="D30" s="33"/>
      <c r="E30" s="34" t="s">
        <v>166</v>
      </c>
      <c r="F30" s="35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36">
        <f t="shared" si="0"/>
        <v>0</v>
      </c>
      <c r="H30" s="37"/>
      <c r="I30" s="37"/>
      <c r="J30" s="37"/>
      <c r="K30" s="37"/>
      <c r="L30" s="37"/>
      <c r="M30" s="37"/>
      <c r="N30" s="37"/>
      <c r="O30" s="37"/>
      <c r="P30" s="22"/>
    </row>
    <row r="31" spans="2:16" ht="12" x14ac:dyDescent="0.2">
      <c r="B31" s="31"/>
      <c r="C31" s="64"/>
      <c r="D31" s="33"/>
      <c r="E31" s="34" t="s">
        <v>166</v>
      </c>
      <c r="F31" s="35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36">
        <f t="shared" si="0"/>
        <v>0</v>
      </c>
      <c r="H31" s="37"/>
      <c r="I31" s="37"/>
      <c r="J31" s="37"/>
      <c r="K31" s="37"/>
      <c r="L31" s="37"/>
      <c r="M31" s="37"/>
      <c r="N31" s="37"/>
      <c r="O31" s="37"/>
      <c r="P31" s="22"/>
    </row>
    <row r="32" spans="2:16" ht="12" x14ac:dyDescent="0.2">
      <c r="B32" s="31"/>
      <c r="C32" s="64"/>
      <c r="D32" s="33"/>
      <c r="E32" s="34" t="s">
        <v>166</v>
      </c>
      <c r="F32" s="35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36">
        <f t="shared" si="0"/>
        <v>0</v>
      </c>
      <c r="H32" s="37"/>
      <c r="I32" s="37"/>
      <c r="J32" s="37"/>
      <c r="K32" s="37"/>
      <c r="L32" s="37"/>
      <c r="M32" s="37"/>
      <c r="N32" s="37"/>
      <c r="O32" s="37"/>
      <c r="P32" s="22"/>
    </row>
    <row r="33" spans="2:16" ht="12" x14ac:dyDescent="0.2">
      <c r="B33" s="31"/>
      <c r="C33" s="64"/>
      <c r="D33" s="33"/>
      <c r="E33" s="34" t="s">
        <v>166</v>
      </c>
      <c r="F33" s="35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36">
        <f t="shared" si="0"/>
        <v>0</v>
      </c>
      <c r="H33" s="37"/>
      <c r="I33" s="37"/>
      <c r="J33" s="37"/>
      <c r="K33" s="37"/>
      <c r="L33" s="37"/>
      <c r="M33" s="37"/>
      <c r="N33" s="37"/>
      <c r="O33" s="37"/>
      <c r="P33" s="22"/>
    </row>
    <row r="34" spans="2:16" ht="12" x14ac:dyDescent="0.2">
      <c r="B34" s="31"/>
      <c r="C34" s="64"/>
      <c r="D34" s="33"/>
      <c r="E34" s="34" t="s">
        <v>166</v>
      </c>
      <c r="F34" s="35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36">
        <f t="shared" si="0"/>
        <v>0</v>
      </c>
      <c r="H34" s="37"/>
      <c r="I34" s="37"/>
      <c r="J34" s="37"/>
      <c r="K34" s="37"/>
      <c r="L34" s="37"/>
      <c r="M34" s="37"/>
      <c r="N34" s="37"/>
      <c r="O34" s="37"/>
      <c r="P34" s="22"/>
    </row>
    <row r="35" spans="2:16" ht="12" x14ac:dyDescent="0.2">
      <c r="B35" s="31"/>
      <c r="C35" s="64"/>
      <c r="D35" s="33"/>
      <c r="E35" s="34" t="s">
        <v>166</v>
      </c>
      <c r="F35" s="35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36">
        <f t="shared" si="0"/>
        <v>0</v>
      </c>
      <c r="H35" s="37"/>
      <c r="I35" s="37"/>
      <c r="J35" s="37"/>
      <c r="K35" s="37"/>
      <c r="L35" s="37"/>
      <c r="M35" s="37"/>
      <c r="N35" s="37"/>
      <c r="O35" s="37"/>
      <c r="P35" s="22"/>
    </row>
    <row r="36" spans="2:16" ht="12" x14ac:dyDescent="0.2">
      <c r="B36" s="31"/>
      <c r="C36" s="64"/>
      <c r="D36" s="33"/>
      <c r="E36" s="34" t="s">
        <v>166</v>
      </c>
      <c r="F36" s="35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36">
        <f t="shared" si="0"/>
        <v>0</v>
      </c>
      <c r="H36" s="37"/>
      <c r="I36" s="37"/>
      <c r="J36" s="37"/>
      <c r="K36" s="37"/>
      <c r="L36" s="37"/>
      <c r="M36" s="37"/>
      <c r="N36" s="37"/>
      <c r="O36" s="37"/>
      <c r="P36" s="22"/>
    </row>
    <row r="37" spans="2:16" ht="12" x14ac:dyDescent="0.2">
      <c r="B37" s="31"/>
      <c r="C37" s="64"/>
      <c r="D37" s="33"/>
      <c r="E37" s="34" t="s">
        <v>166</v>
      </c>
      <c r="F37" s="35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36">
        <f t="shared" si="0"/>
        <v>0</v>
      </c>
      <c r="H37" s="37"/>
      <c r="I37" s="37"/>
      <c r="J37" s="37"/>
      <c r="K37" s="37"/>
      <c r="L37" s="37"/>
      <c r="M37" s="37"/>
      <c r="N37" s="37"/>
      <c r="O37" s="37"/>
      <c r="P37" s="22"/>
    </row>
    <row r="38" spans="2:16" ht="12" x14ac:dyDescent="0.2">
      <c r="B38" s="31"/>
      <c r="C38" s="64"/>
      <c r="D38" s="33"/>
      <c r="E38" s="34" t="s">
        <v>166</v>
      </c>
      <c r="F38" s="35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36">
        <f t="shared" si="0"/>
        <v>0</v>
      </c>
      <c r="H38" s="37"/>
      <c r="I38" s="37"/>
      <c r="J38" s="37"/>
      <c r="K38" s="37"/>
      <c r="L38" s="37"/>
      <c r="M38" s="37"/>
      <c r="N38" s="37"/>
      <c r="O38" s="37"/>
      <c r="P38" s="22"/>
    </row>
    <row r="39" spans="2:16" ht="12" x14ac:dyDescent="0.2">
      <c r="B39" s="31"/>
      <c r="C39" s="64"/>
      <c r="D39" s="33"/>
      <c r="E39" s="34" t="s">
        <v>166</v>
      </c>
      <c r="F39" s="35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36">
        <f t="shared" si="0"/>
        <v>0</v>
      </c>
      <c r="H39" s="37"/>
      <c r="I39" s="37"/>
      <c r="J39" s="37"/>
      <c r="K39" s="37"/>
      <c r="L39" s="37"/>
      <c r="M39" s="37"/>
      <c r="N39" s="37"/>
      <c r="O39" s="37"/>
      <c r="P39" s="22"/>
    </row>
    <row r="40" spans="2:16" ht="12" x14ac:dyDescent="0.2">
      <c r="B40" s="26"/>
      <c r="C40" s="10"/>
      <c r="D40" s="10"/>
      <c r="E40" s="27"/>
      <c r="F40" s="28"/>
      <c r="G40" s="29"/>
      <c r="H40" s="30"/>
      <c r="I40" s="30"/>
      <c r="J40" s="30"/>
      <c r="K40" s="30"/>
      <c r="L40" s="30"/>
      <c r="M40" s="30"/>
      <c r="N40" s="30"/>
      <c r="O40" s="30"/>
      <c r="P40" s="22"/>
    </row>
    <row r="41" spans="2:16" ht="12" x14ac:dyDescent="0.2">
      <c r="B41" s="31"/>
      <c r="C41" s="64"/>
      <c r="D41" s="39" t="s">
        <v>103</v>
      </c>
      <c r="E41" s="34" t="s">
        <v>231</v>
      </c>
      <c r="F41" s="35">
        <f>IF(COUNT(H41:P41)&gt;=5,SUM(LARGE(H41:P41,{1,2,3,4,5})),IF(COUNT(H41:P41)=4,SUM(LARGE(H41:P41,{1,2,3,4})),IF(COUNT(H41:P41)=3,SUM(LARGE(H41:P41,{1,2,3})),IF(COUNT(H41:P41)=2,SUM(LARGE(H41:P41,{1,2})),IF(COUNT(H41:P41)=1,SUM(LARGE(H41:P41,{1})),0)))))</f>
        <v>5600</v>
      </c>
      <c r="G41" s="36">
        <f>COUNT(H41:P41)-COUNTIF(H41:P41,"=0")</f>
        <v>4</v>
      </c>
      <c r="H41" s="37"/>
      <c r="I41" s="37"/>
      <c r="J41" s="37">
        <v>800</v>
      </c>
      <c r="K41" s="37">
        <v>1600</v>
      </c>
      <c r="L41" s="37"/>
      <c r="M41" s="37"/>
      <c r="N41" s="37">
        <v>1600</v>
      </c>
      <c r="O41" s="37">
        <v>1600</v>
      </c>
      <c r="P41" s="22"/>
    </row>
    <row r="42" spans="2:16" ht="12" x14ac:dyDescent="0.2">
      <c r="B42" s="31"/>
      <c r="C42" s="64"/>
      <c r="D42" s="33"/>
      <c r="E42" s="34" t="s">
        <v>166</v>
      </c>
      <c r="F42" s="35">
        <f>IF(COUNT(H42:P42)&gt;=5,SUM(LARGE(H42:P42,{1,2,3,4,5})),IF(COUNT(H42:P42)=4,SUM(LARGE(H42:P42,{1,2,3,4})),IF(COUNT(H42:P42)=3,SUM(LARGE(H42:P42,{1,2,3})),IF(COUNT(H42:P42)=2,SUM(LARGE(H42:P42,{1,2})),IF(COUNT(H42:P42)=1,SUM(LARGE(H42:P42,{1})),0)))))</f>
        <v>0</v>
      </c>
      <c r="G42" s="36">
        <f>COUNT(H42:P42)-COUNTIF(H42:P42,"=0")</f>
        <v>0</v>
      </c>
      <c r="H42" s="37"/>
      <c r="I42" s="37"/>
      <c r="J42" s="37"/>
      <c r="K42" s="37"/>
      <c r="L42" s="37"/>
      <c r="M42" s="37"/>
      <c r="N42" s="37"/>
      <c r="O42" s="37"/>
      <c r="P42" s="22"/>
    </row>
    <row r="43" spans="2:16" ht="12" x14ac:dyDescent="0.2">
      <c r="B43" s="31"/>
      <c r="C43" s="64"/>
      <c r="D43" s="33"/>
      <c r="E43" s="34" t="s">
        <v>166</v>
      </c>
      <c r="F43" s="35">
        <f>IF(COUNT(H43:P43)&gt;=5,SUM(LARGE(H43:P43,{1,2,3,4,5})),IF(COUNT(H43:P43)=4,SUM(LARGE(H43:P43,{1,2,3,4})),IF(COUNT(H43:P43)=3,SUM(LARGE(H43:P43,{1,2,3})),IF(COUNT(H43:P43)=2,SUM(LARGE(H43:P43,{1,2})),IF(COUNT(H43:P43)=1,SUM(LARGE(H43:P43,{1})),0)))))</f>
        <v>0</v>
      </c>
      <c r="G43" s="36">
        <f>COUNT(H43:P43)-COUNTIF(H43:P43,"=0")</f>
        <v>0</v>
      </c>
      <c r="H43" s="37"/>
      <c r="I43" s="37"/>
      <c r="J43" s="37"/>
      <c r="K43" s="37"/>
      <c r="L43" s="37"/>
      <c r="M43" s="37"/>
      <c r="N43" s="37"/>
      <c r="O43" s="37"/>
      <c r="P43" s="22"/>
    </row>
    <row r="44" spans="2:16" ht="12" x14ac:dyDescent="0.2">
      <c r="B44" s="31"/>
      <c r="C44" s="64"/>
      <c r="D44" s="39"/>
      <c r="E44" s="34" t="s">
        <v>166</v>
      </c>
      <c r="F44" s="35">
        <f>IF(COUNT(H44:P44)&gt;=5,SUM(LARGE(H44:P44,{1,2,3,4,5})),IF(COUNT(H44:P44)=4,SUM(LARGE(H44:P44,{1,2,3,4})),IF(COUNT(H44:P44)=3,SUM(LARGE(H44:P44,{1,2,3})),IF(COUNT(H44:P44)=2,SUM(LARGE(H44:P44,{1,2})),IF(COUNT(H44:P44)=1,SUM(LARGE(H44:P44,{1})),0)))))</f>
        <v>0</v>
      </c>
      <c r="G44" s="36">
        <f>COUNT(H44:P44)-COUNTIF(H44:P44,"=0")</f>
        <v>0</v>
      </c>
      <c r="H44" s="37"/>
      <c r="I44" s="37"/>
      <c r="J44" s="37"/>
      <c r="K44" s="37"/>
      <c r="L44" s="37"/>
      <c r="M44" s="37"/>
      <c r="N44" s="37"/>
      <c r="O44" s="37"/>
      <c r="P44" s="22"/>
    </row>
    <row r="45" spans="2:16" ht="12" x14ac:dyDescent="0.2">
      <c r="B45" s="31"/>
      <c r="C45" s="64"/>
      <c r="D45" s="39"/>
      <c r="E45" s="34" t="s">
        <v>166</v>
      </c>
      <c r="F45" s="35">
        <f>IF(COUNT(H45:P45)&gt;=5,SUM(LARGE(H45:P45,{1,2,3,4,5})),IF(COUNT(H45:P45)=4,SUM(LARGE(H45:P45,{1,2,3,4})),IF(COUNT(H45:P45)=3,SUM(LARGE(H45:P45,{1,2,3})),IF(COUNT(H45:P45)=2,SUM(LARGE(H45:P45,{1,2})),IF(COUNT(H45:P45)=1,SUM(LARGE(H45:P45,{1})),0)))))</f>
        <v>0</v>
      </c>
      <c r="G45" s="36">
        <f>COUNT(H45:P45)-COUNTIF(H45:P45,"=0")</f>
        <v>0</v>
      </c>
      <c r="H45" s="40"/>
      <c r="I45" s="40"/>
      <c r="J45" s="40"/>
      <c r="K45" s="40"/>
      <c r="L45" s="40"/>
      <c r="M45" s="40"/>
      <c r="N45" s="40"/>
      <c r="O45" s="40"/>
      <c r="P45" s="22"/>
    </row>
    <row r="46" spans="2:16" ht="10.199999999999999" x14ac:dyDescent="0.2">
      <c r="B46" s="41"/>
      <c r="C46" s="42"/>
      <c r="D46" s="42"/>
      <c r="E46" s="43"/>
      <c r="F46" s="56"/>
      <c r="G46" s="56"/>
      <c r="H46" s="44"/>
      <c r="I46" s="44"/>
      <c r="J46" s="44"/>
      <c r="K46" s="44"/>
      <c r="L46" s="44"/>
      <c r="M46" s="44"/>
      <c r="N46" s="44"/>
      <c r="O46" s="44"/>
      <c r="P46" s="22"/>
    </row>
    <row r="47" spans="2:16" ht="10.199999999999999" x14ac:dyDescent="0.2">
      <c r="B47" s="45"/>
      <c r="C47" s="46"/>
      <c r="D47" s="47" t="str">
        <f>SM!D41</f>
        <v>CONTAGEM DE SEMANAS</v>
      </c>
      <c r="E47" s="48"/>
      <c r="F47" s="57"/>
      <c r="G47" s="57"/>
      <c r="H47" s="50">
        <f>SM!H$41</f>
        <v>51</v>
      </c>
      <c r="I47" s="50">
        <f>SM!I$41</f>
        <v>39</v>
      </c>
      <c r="J47" s="50">
        <f>SM!J$41</f>
        <v>35</v>
      </c>
      <c r="K47" s="50">
        <f>SM!K$41</f>
        <v>31</v>
      </c>
      <c r="L47" s="50">
        <f>SM!L$41</f>
        <v>30</v>
      </c>
      <c r="M47" s="50">
        <f>SM!M$41</f>
        <v>12</v>
      </c>
      <c r="N47" s="50">
        <f>SM!N$41</f>
        <v>5</v>
      </c>
      <c r="O47" s="50">
        <f>SM!O$41</f>
        <v>1</v>
      </c>
      <c r="P47" s="51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7"/>
  <sheetViews>
    <sheetView workbookViewId="0"/>
  </sheetViews>
  <sheetFormatPr defaultRowHeight="14.4" x14ac:dyDescent="0.2"/>
  <cols>
    <col min="4" max="4" width="29.7109375" bestFit="1" customWidth="1"/>
    <col min="5" max="5" width="35.7109375" bestFit="1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143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11"/>
      <c r="G5" s="11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58"/>
      <c r="E7" s="58"/>
      <c r="F7" s="18"/>
      <c r="G7" s="18"/>
      <c r="H7" s="19">
        <f>SM!F7</f>
        <v>0</v>
      </c>
      <c r="I7" s="20">
        <f>SM!G7</f>
        <v>0</v>
      </c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58"/>
      <c r="E8" s="58"/>
      <c r="F8" s="18"/>
      <c r="G8" s="18"/>
      <c r="H8" s="19">
        <f>SM!F8</f>
        <v>0</v>
      </c>
      <c r="I8" s="20">
        <f>SM!G8</f>
        <v>0</v>
      </c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11"/>
      <c r="G9" s="11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9" t="s">
        <v>144</v>
      </c>
      <c r="E10" s="39" t="s">
        <v>117</v>
      </c>
      <c r="F10" s="34" t="s">
        <v>707</v>
      </c>
      <c r="G10" s="34" t="s">
        <v>707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2960</v>
      </c>
      <c r="I10" s="36">
        <f t="shared" ref="I10:I39" si="0">COUNT(J10:R10)-COUNTIF(J10:R10,"=0")</f>
        <v>2</v>
      </c>
      <c r="J10" s="37"/>
      <c r="K10" s="37">
        <v>1360</v>
      </c>
      <c r="L10" s="37"/>
      <c r="M10" s="37"/>
      <c r="N10" s="37"/>
      <c r="O10" s="37"/>
      <c r="P10" s="37">
        <v>1600</v>
      </c>
      <c r="Q10" s="37"/>
      <c r="R10" s="22"/>
    </row>
    <row r="11" spans="2:18" ht="12" x14ac:dyDescent="0.2">
      <c r="B11" s="31"/>
      <c r="C11" s="32">
        <v>2</v>
      </c>
      <c r="D11" s="39" t="s">
        <v>74</v>
      </c>
      <c r="E11" s="33" t="s">
        <v>118</v>
      </c>
      <c r="F11" s="34" t="s">
        <v>703</v>
      </c>
      <c r="G11" s="34" t="s">
        <v>703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2000</v>
      </c>
      <c r="I11" s="36">
        <f t="shared" si="0"/>
        <v>2</v>
      </c>
      <c r="J11" s="37">
        <v>880</v>
      </c>
      <c r="K11" s="37">
        <v>1120</v>
      </c>
      <c r="L11" s="37"/>
      <c r="M11" s="37"/>
      <c r="N11" s="37"/>
      <c r="O11" s="37"/>
      <c r="P11" s="37"/>
      <c r="Q11" s="37"/>
      <c r="R11" s="22"/>
    </row>
    <row r="12" spans="2:18" ht="12" x14ac:dyDescent="0.2">
      <c r="B12" s="31"/>
      <c r="C12" s="32">
        <v>3</v>
      </c>
      <c r="D12" s="33" t="s">
        <v>145</v>
      </c>
      <c r="E12" s="39" t="s">
        <v>117</v>
      </c>
      <c r="F12" s="34" t="s">
        <v>707</v>
      </c>
      <c r="G12" s="34" t="s">
        <v>707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1600</v>
      </c>
      <c r="I12" s="36">
        <f t="shared" si="0"/>
        <v>1</v>
      </c>
      <c r="J12" s="37">
        <v>1600</v>
      </c>
      <c r="K12" s="37"/>
      <c r="L12" s="37"/>
      <c r="M12" s="37"/>
      <c r="N12" s="37"/>
      <c r="O12" s="37"/>
      <c r="P12" s="37"/>
      <c r="Q12" s="37"/>
      <c r="R12" s="22"/>
    </row>
    <row r="13" spans="2:18" ht="12" x14ac:dyDescent="0.2">
      <c r="B13" s="31"/>
      <c r="C13" s="32"/>
      <c r="D13" s="39" t="s">
        <v>119</v>
      </c>
      <c r="E13" s="39" t="s">
        <v>93</v>
      </c>
      <c r="F13" s="34" t="s">
        <v>704</v>
      </c>
      <c r="G13" s="34" t="s">
        <v>701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1600</v>
      </c>
      <c r="I13" s="36">
        <f t="shared" ref="I13:I32" si="1">COUNT(J13:R13)-COUNTIF(J13:R13,"=0")</f>
        <v>1</v>
      </c>
      <c r="J13" s="37"/>
      <c r="K13" s="37"/>
      <c r="L13" s="37"/>
      <c r="M13" s="37">
        <v>1600</v>
      </c>
      <c r="N13" s="37"/>
      <c r="O13" s="37"/>
      <c r="P13" s="37"/>
      <c r="Q13" s="37"/>
      <c r="R13" s="22"/>
    </row>
    <row r="14" spans="2:18" ht="12" x14ac:dyDescent="0.2">
      <c r="B14" s="31"/>
      <c r="C14" s="32"/>
      <c r="D14" s="33" t="s">
        <v>121</v>
      </c>
      <c r="E14" s="39" t="s">
        <v>146</v>
      </c>
      <c r="F14" s="34" t="s">
        <v>703</v>
      </c>
      <c r="G14" s="34" t="s">
        <v>703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1600</v>
      </c>
      <c r="I14" s="36">
        <f t="shared" si="1"/>
        <v>1</v>
      </c>
      <c r="J14" s="37"/>
      <c r="K14" s="37"/>
      <c r="L14" s="37"/>
      <c r="M14" s="37"/>
      <c r="N14" s="37"/>
      <c r="O14" s="37"/>
      <c r="P14" s="37"/>
      <c r="Q14" s="37">
        <v>1600</v>
      </c>
      <c r="R14" s="22"/>
    </row>
    <row r="15" spans="2:18" ht="12" x14ac:dyDescent="0.2">
      <c r="B15" s="31"/>
      <c r="C15" s="32">
        <v>6</v>
      </c>
      <c r="D15" s="39" t="s">
        <v>120</v>
      </c>
      <c r="E15" s="76" t="s">
        <v>69</v>
      </c>
      <c r="F15" s="34" t="s">
        <v>705</v>
      </c>
      <c r="G15" s="34" t="s">
        <v>705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1360</v>
      </c>
      <c r="I15" s="36">
        <f t="shared" si="1"/>
        <v>1</v>
      </c>
      <c r="J15" s="37">
        <v>1360</v>
      </c>
      <c r="K15" s="37"/>
      <c r="L15" s="37"/>
      <c r="M15" s="37"/>
      <c r="N15" s="37"/>
      <c r="O15" s="37"/>
      <c r="P15" s="37"/>
      <c r="Q15" s="37"/>
      <c r="R15" s="22"/>
    </row>
    <row r="16" spans="2:18" ht="12" x14ac:dyDescent="0.2">
      <c r="B16" s="31"/>
      <c r="C16" s="32"/>
      <c r="D16" s="39" t="s">
        <v>147</v>
      </c>
      <c r="E16" s="33" t="s">
        <v>118</v>
      </c>
      <c r="F16" s="34" t="s">
        <v>703</v>
      </c>
      <c r="G16" s="34" t="s">
        <v>703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1360</v>
      </c>
      <c r="I16" s="36">
        <f t="shared" si="1"/>
        <v>1</v>
      </c>
      <c r="J16" s="37"/>
      <c r="K16" s="37"/>
      <c r="L16" s="37"/>
      <c r="M16" s="37"/>
      <c r="N16" s="37"/>
      <c r="O16" s="37"/>
      <c r="P16" s="37">
        <v>1360</v>
      </c>
      <c r="Q16" s="37"/>
      <c r="R16" s="22"/>
    </row>
    <row r="17" spans="2:18" ht="12" x14ac:dyDescent="0.2">
      <c r="B17" s="31"/>
      <c r="C17" s="32"/>
      <c r="D17" s="39" t="s">
        <v>74</v>
      </c>
      <c r="E17" s="38" t="s">
        <v>132</v>
      </c>
      <c r="F17" s="34" t="s">
        <v>703</v>
      </c>
      <c r="G17" s="34" t="s">
        <v>703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1360</v>
      </c>
      <c r="I17" s="36">
        <f t="shared" si="1"/>
        <v>1</v>
      </c>
      <c r="J17" s="37"/>
      <c r="K17" s="37"/>
      <c r="L17" s="37"/>
      <c r="M17" s="37"/>
      <c r="N17" s="37"/>
      <c r="O17" s="37"/>
      <c r="P17" s="37"/>
      <c r="Q17" s="37">
        <v>1360</v>
      </c>
      <c r="R17" s="22"/>
    </row>
    <row r="18" spans="2:18" ht="12" x14ac:dyDescent="0.2">
      <c r="B18" s="31"/>
      <c r="C18" s="32">
        <v>9</v>
      </c>
      <c r="D18" s="33" t="s">
        <v>125</v>
      </c>
      <c r="E18" s="38" t="s">
        <v>132</v>
      </c>
      <c r="F18" s="34" t="s">
        <v>703</v>
      </c>
      <c r="G18" s="34" t="s">
        <v>703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1120</v>
      </c>
      <c r="I18" s="36">
        <f t="shared" si="1"/>
        <v>1</v>
      </c>
      <c r="J18" s="37"/>
      <c r="K18" s="37"/>
      <c r="L18" s="37"/>
      <c r="M18" s="37"/>
      <c r="N18" s="37"/>
      <c r="O18" s="37"/>
      <c r="P18" s="37">
        <v>1120</v>
      </c>
      <c r="Q18" s="37"/>
      <c r="R18" s="22"/>
    </row>
    <row r="19" spans="2:18" ht="12" x14ac:dyDescent="0.2">
      <c r="B19" s="31"/>
      <c r="C19" s="32"/>
      <c r="D19" s="33" t="s">
        <v>148</v>
      </c>
      <c r="E19" s="39" t="s">
        <v>55</v>
      </c>
      <c r="F19" s="34" t="s">
        <v>704</v>
      </c>
      <c r="G19" s="34" t="s">
        <v>704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1120</v>
      </c>
      <c r="I19" s="36">
        <f t="shared" si="1"/>
        <v>1</v>
      </c>
      <c r="J19" s="37"/>
      <c r="K19" s="37"/>
      <c r="L19" s="37"/>
      <c r="M19" s="37"/>
      <c r="N19" s="37"/>
      <c r="O19" s="37"/>
      <c r="P19" s="37"/>
      <c r="Q19" s="37">
        <v>1120</v>
      </c>
      <c r="R19" s="22"/>
    </row>
    <row r="20" spans="2:18" ht="12" x14ac:dyDescent="0.2">
      <c r="B20" s="31"/>
      <c r="C20" s="32"/>
      <c r="D20" s="33" t="s">
        <v>70</v>
      </c>
      <c r="E20" s="39" t="s">
        <v>133</v>
      </c>
      <c r="F20" s="34" t="s">
        <v>704</v>
      </c>
      <c r="G20" s="34" t="s">
        <v>706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1120</v>
      </c>
      <c r="I20" s="36">
        <f t="shared" si="1"/>
        <v>1</v>
      </c>
      <c r="J20" s="37"/>
      <c r="K20" s="37"/>
      <c r="L20" s="37"/>
      <c r="M20" s="37"/>
      <c r="N20" s="37"/>
      <c r="O20" s="37"/>
      <c r="P20" s="37"/>
      <c r="Q20" s="37">
        <v>1120</v>
      </c>
      <c r="R20" s="22"/>
    </row>
    <row r="21" spans="2:18" ht="12" x14ac:dyDescent="0.2">
      <c r="B21" s="31"/>
      <c r="C21" s="32">
        <v>12</v>
      </c>
      <c r="D21" s="38" t="s">
        <v>116</v>
      </c>
      <c r="E21" s="33" t="s">
        <v>124</v>
      </c>
      <c r="F21" s="34" t="s">
        <v>701</v>
      </c>
      <c r="G21" s="34" t="s">
        <v>701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880</v>
      </c>
      <c r="I21" s="36">
        <f t="shared" si="1"/>
        <v>1</v>
      </c>
      <c r="J21" s="37"/>
      <c r="K21" s="37"/>
      <c r="L21" s="37"/>
      <c r="M21" s="37">
        <v>880</v>
      </c>
      <c r="N21" s="37"/>
      <c r="O21" s="37"/>
      <c r="P21" s="37"/>
      <c r="Q21" s="37"/>
      <c r="R21" s="22"/>
    </row>
    <row r="22" spans="2:18" ht="12" x14ac:dyDescent="0.2">
      <c r="B22" s="31"/>
      <c r="C22" s="32"/>
      <c r="D22" s="39" t="s">
        <v>119</v>
      </c>
      <c r="E22" s="39" t="s">
        <v>94</v>
      </c>
      <c r="F22" s="34" t="s">
        <v>704</v>
      </c>
      <c r="G22" s="34" t="s">
        <v>701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880</v>
      </c>
      <c r="I22" s="36">
        <f t="shared" si="1"/>
        <v>1</v>
      </c>
      <c r="J22" s="37">
        <v>880</v>
      </c>
      <c r="K22" s="37"/>
      <c r="L22" s="37"/>
      <c r="M22" s="37"/>
      <c r="N22" s="37"/>
      <c r="O22" s="37"/>
      <c r="P22" s="37"/>
      <c r="Q22" s="37"/>
      <c r="R22" s="22"/>
    </row>
    <row r="23" spans="2:18" ht="12" x14ac:dyDescent="0.2">
      <c r="B23" s="31"/>
      <c r="C23" s="32"/>
      <c r="D23" s="39" t="s">
        <v>119</v>
      </c>
      <c r="E23" s="38" t="s">
        <v>116</v>
      </c>
      <c r="F23" s="34" t="s">
        <v>704</v>
      </c>
      <c r="G23" s="34" t="s">
        <v>701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880</v>
      </c>
      <c r="I23" s="36">
        <f t="shared" si="1"/>
        <v>1</v>
      </c>
      <c r="J23" s="37"/>
      <c r="K23" s="37">
        <v>880</v>
      </c>
      <c r="L23" s="37"/>
      <c r="M23" s="37"/>
      <c r="N23" s="37"/>
      <c r="O23" s="37"/>
      <c r="P23" s="37"/>
      <c r="Q23" s="37"/>
      <c r="R23" s="22"/>
    </row>
    <row r="24" spans="2:18" ht="12" x14ac:dyDescent="0.2">
      <c r="B24" s="31"/>
      <c r="C24" s="32"/>
      <c r="D24" s="39" t="s">
        <v>149</v>
      </c>
      <c r="E24" s="33" t="s">
        <v>120</v>
      </c>
      <c r="F24" s="34" t="s">
        <v>705</v>
      </c>
      <c r="G24" s="34" t="s">
        <v>705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880</v>
      </c>
      <c r="I24" s="36">
        <f t="shared" si="1"/>
        <v>1</v>
      </c>
      <c r="J24" s="37"/>
      <c r="K24" s="37">
        <v>880</v>
      </c>
      <c r="L24" s="37"/>
      <c r="M24" s="37"/>
      <c r="N24" s="37"/>
      <c r="O24" s="37"/>
      <c r="P24" s="37"/>
      <c r="Q24" s="37"/>
      <c r="R24" s="22"/>
    </row>
    <row r="25" spans="2:18" ht="12" x14ac:dyDescent="0.2">
      <c r="B25" s="31"/>
      <c r="C25" s="32"/>
      <c r="D25" s="39" t="s">
        <v>150</v>
      </c>
      <c r="E25" s="33" t="s">
        <v>122</v>
      </c>
      <c r="F25" s="34" t="s">
        <v>703</v>
      </c>
      <c r="G25" s="34" t="s">
        <v>703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880</v>
      </c>
      <c r="I25" s="36">
        <f t="shared" si="1"/>
        <v>1</v>
      </c>
      <c r="J25" s="37">
        <v>880</v>
      </c>
      <c r="K25" s="37"/>
      <c r="L25" s="37"/>
      <c r="M25" s="37"/>
      <c r="N25" s="37"/>
      <c r="O25" s="37"/>
      <c r="P25" s="37"/>
      <c r="Q25" s="37"/>
      <c r="R25" s="22"/>
    </row>
    <row r="26" spans="2:18" ht="12" x14ac:dyDescent="0.2">
      <c r="B26" s="31"/>
      <c r="C26" s="32"/>
      <c r="D26" s="33" t="s">
        <v>95</v>
      </c>
      <c r="E26" s="39" t="s">
        <v>151</v>
      </c>
      <c r="F26" s="34" t="s">
        <v>709</v>
      </c>
      <c r="G26" s="34" t="s">
        <v>709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880</v>
      </c>
      <c r="I26" s="36">
        <f t="shared" si="1"/>
        <v>1</v>
      </c>
      <c r="J26" s="37"/>
      <c r="K26" s="37"/>
      <c r="L26" s="37"/>
      <c r="M26" s="37">
        <v>880</v>
      </c>
      <c r="N26" s="37"/>
      <c r="O26" s="37"/>
      <c r="P26" s="37"/>
      <c r="Q26" s="37"/>
      <c r="R26" s="22"/>
    </row>
    <row r="27" spans="2:18" ht="12" x14ac:dyDescent="0.2">
      <c r="B27" s="31"/>
      <c r="C27" s="32">
        <v>18</v>
      </c>
      <c r="D27" s="39" t="s">
        <v>119</v>
      </c>
      <c r="E27" s="33" t="s">
        <v>148</v>
      </c>
      <c r="F27" s="34" t="s">
        <v>704</v>
      </c>
      <c r="G27" s="34" t="s">
        <v>704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800</v>
      </c>
      <c r="I27" s="36">
        <f t="shared" si="1"/>
        <v>1</v>
      </c>
      <c r="J27" s="37"/>
      <c r="K27" s="37"/>
      <c r="L27" s="37">
        <v>800</v>
      </c>
      <c r="M27" s="37"/>
      <c r="N27" s="37"/>
      <c r="O27" s="37"/>
      <c r="P27" s="37"/>
      <c r="Q27" s="37"/>
      <c r="R27" s="22"/>
    </row>
    <row r="28" spans="2:18" ht="12" x14ac:dyDescent="0.2">
      <c r="B28" s="31"/>
      <c r="C28" s="32"/>
      <c r="D28" s="33" t="s">
        <v>123</v>
      </c>
      <c r="E28" s="33" t="s">
        <v>152</v>
      </c>
      <c r="F28" s="34" t="s">
        <v>700</v>
      </c>
      <c r="G28" s="34" t="s">
        <v>700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800</v>
      </c>
      <c r="I28" s="36">
        <f t="shared" si="1"/>
        <v>1</v>
      </c>
      <c r="J28" s="37"/>
      <c r="K28" s="37"/>
      <c r="L28" s="37"/>
      <c r="M28" s="37"/>
      <c r="N28" s="37">
        <v>800</v>
      </c>
      <c r="O28" s="37"/>
      <c r="P28" s="37"/>
      <c r="Q28" s="37"/>
      <c r="R28" s="22"/>
    </row>
    <row r="29" spans="2:18" ht="12" x14ac:dyDescent="0.2">
      <c r="B29" s="31"/>
      <c r="C29" s="32"/>
      <c r="D29" s="39" t="s">
        <v>119</v>
      </c>
      <c r="E29" s="33" t="s">
        <v>70</v>
      </c>
      <c r="F29" s="34" t="s">
        <v>704</v>
      </c>
      <c r="G29" s="34" t="s">
        <v>704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800</v>
      </c>
      <c r="I29" s="36">
        <f t="shared" si="1"/>
        <v>1</v>
      </c>
      <c r="J29" s="37"/>
      <c r="K29" s="37"/>
      <c r="L29" s="37"/>
      <c r="M29" s="37"/>
      <c r="N29" s="37"/>
      <c r="O29" s="37">
        <v>800</v>
      </c>
      <c r="P29" s="37"/>
      <c r="Q29" s="37"/>
      <c r="R29" s="22"/>
    </row>
    <row r="30" spans="2:18" ht="12" x14ac:dyDescent="0.2">
      <c r="B30" s="31"/>
      <c r="C30" s="32">
        <v>21</v>
      </c>
      <c r="D30" s="33" t="s">
        <v>107</v>
      </c>
      <c r="E30" s="33" t="s">
        <v>126</v>
      </c>
      <c r="F30" s="34" t="s">
        <v>700</v>
      </c>
      <c r="G30" s="34" t="s">
        <v>702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680</v>
      </c>
      <c r="I30" s="36">
        <f t="shared" si="1"/>
        <v>1</v>
      </c>
      <c r="J30" s="37"/>
      <c r="K30" s="37"/>
      <c r="L30" s="37"/>
      <c r="M30" s="37"/>
      <c r="N30" s="37">
        <v>680</v>
      </c>
      <c r="O30" s="37"/>
      <c r="P30" s="37"/>
      <c r="Q30" s="37"/>
      <c r="R30" s="22"/>
    </row>
    <row r="31" spans="2:18" ht="12" x14ac:dyDescent="0.2">
      <c r="B31" s="31"/>
      <c r="C31" s="32">
        <v>22</v>
      </c>
      <c r="D31" s="33" t="s">
        <v>153</v>
      </c>
      <c r="E31" s="33" t="s">
        <v>118</v>
      </c>
      <c r="F31" s="34" t="s">
        <v>703</v>
      </c>
      <c r="G31" s="34" t="s">
        <v>703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560</v>
      </c>
      <c r="I31" s="36">
        <f t="shared" si="1"/>
        <v>1</v>
      </c>
      <c r="J31" s="37"/>
      <c r="K31" s="37"/>
      <c r="L31" s="37"/>
      <c r="M31" s="37"/>
      <c r="N31" s="37">
        <v>560</v>
      </c>
      <c r="O31" s="37"/>
      <c r="P31" s="37"/>
      <c r="Q31" s="37"/>
      <c r="R31" s="22"/>
    </row>
    <row r="32" spans="2:18" ht="12" x14ac:dyDescent="0.2">
      <c r="B32" s="31"/>
      <c r="C32" s="32"/>
      <c r="D32" s="39"/>
      <c r="E32" s="33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1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9"/>
      <c r="E33" s="33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ref="I33" si="2">COUNT(J33:R33)-COUNTIF(J33:R33,"=0")</f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39"/>
      <c r="E34" s="33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ref="I34" si="3">COUNT(J34:R34)-COUNTIF(J34:R34,"=0")</f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39"/>
      <c r="E35" s="33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0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33"/>
      <c r="E36" s="39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0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9"/>
      <c r="E37" s="33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0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39"/>
      <c r="E38" s="33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0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9"/>
      <c r="E39" s="33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0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2" x14ac:dyDescent="0.2">
      <c r="B40" s="26"/>
      <c r="C40" s="10"/>
      <c r="D40" s="10"/>
      <c r="E40" s="10"/>
      <c r="F40" s="11"/>
      <c r="G40" s="11"/>
      <c r="H40" s="12"/>
      <c r="I40" s="13"/>
      <c r="J40" s="14"/>
      <c r="K40" s="14"/>
      <c r="L40" s="14"/>
      <c r="M40" s="14"/>
      <c r="N40" s="14"/>
      <c r="O40" s="14"/>
      <c r="P40" s="14"/>
      <c r="Q40" s="14"/>
      <c r="R40" s="22"/>
    </row>
    <row r="41" spans="2:18" ht="12" x14ac:dyDescent="0.2">
      <c r="B41" s="31"/>
      <c r="C41" s="32"/>
      <c r="D41" s="39"/>
      <c r="E41" s="39"/>
      <c r="F41" s="34" t="s">
        <v>166</v>
      </c>
      <c r="G41" s="34" t="s">
        <v>166</v>
      </c>
      <c r="H41" s="35">
        <f>IF(COUNT(J41:R41)&gt;=5,SUM(LARGE(J41:R41,{1,2,3,4,5})),IF(COUNT(J41:R41)=4,SUM(LARGE(J41:R41,{1,2,3,4})),IF(COUNT(J41:R41)=3,SUM(LARGE(J41:R41,{1,2,3})),IF(COUNT(J41:R41)=2,SUM(LARGE(J41:R41,{1,2})),IF(COUNT(J41:R41)=1,SUM(LARGE(J41:R41,{1})),0)))))</f>
        <v>0</v>
      </c>
      <c r="I41" s="36">
        <f>COUNT(J41:R41)-COUNTIF(J41:R41,"=0")</f>
        <v>0</v>
      </c>
      <c r="J41" s="37"/>
      <c r="K41" s="37"/>
      <c r="L41" s="37"/>
      <c r="M41" s="37"/>
      <c r="N41" s="37"/>
      <c r="O41" s="37"/>
      <c r="P41" s="37"/>
      <c r="Q41" s="37"/>
      <c r="R41" s="22"/>
    </row>
    <row r="42" spans="2:18" ht="12" x14ac:dyDescent="0.2">
      <c r="B42" s="31"/>
      <c r="C42" s="32"/>
      <c r="D42" s="39"/>
      <c r="E42" s="39"/>
      <c r="F42" s="34" t="s">
        <v>166</v>
      </c>
      <c r="G42" s="34" t="s">
        <v>166</v>
      </c>
      <c r="H42" s="35">
        <f>IF(COUNT(J42:R42)&gt;=5,SUM(LARGE(J42:R42,{1,2,3,4,5})),IF(COUNT(J42:R42)=4,SUM(LARGE(J42:R42,{1,2,3,4})),IF(COUNT(J42:R42)=3,SUM(LARGE(J42:R42,{1,2,3})),IF(COUNT(J42:R42)=2,SUM(LARGE(J42:R42,{1,2})),IF(COUNT(J42:R42)=1,SUM(LARGE(J42:R42,{1})),0)))))</f>
        <v>0</v>
      </c>
      <c r="I42" s="36">
        <f>COUNT(J42:R42)-COUNTIF(J42:R42,"=0")</f>
        <v>0</v>
      </c>
      <c r="J42" s="37"/>
      <c r="K42" s="37"/>
      <c r="L42" s="37"/>
      <c r="M42" s="37"/>
      <c r="N42" s="37"/>
      <c r="O42" s="37"/>
      <c r="P42" s="37"/>
      <c r="Q42" s="37"/>
      <c r="R42" s="22"/>
    </row>
    <row r="43" spans="2:18" ht="12" x14ac:dyDescent="0.2">
      <c r="B43" s="31"/>
      <c r="C43" s="32"/>
      <c r="D43" s="39"/>
      <c r="E43" s="39"/>
      <c r="F43" s="34" t="s">
        <v>166</v>
      </c>
      <c r="G43" s="34" t="s">
        <v>166</v>
      </c>
      <c r="H43" s="35">
        <f>IF(COUNT(J43:R43)&gt;=5,SUM(LARGE(J43:R43,{1,2,3,4,5})),IF(COUNT(J43:R43)=4,SUM(LARGE(J43:R43,{1,2,3,4})),IF(COUNT(J43:R43)=3,SUM(LARGE(J43:R43,{1,2,3})),IF(COUNT(J43:R43)=2,SUM(LARGE(J43:R43,{1,2})),IF(COUNT(J43:R43)=1,SUM(LARGE(J43:R43,{1})),0)))))</f>
        <v>0</v>
      </c>
      <c r="I43" s="36">
        <f>COUNT(J43:R43)-COUNTIF(J43:R43,"=0")</f>
        <v>0</v>
      </c>
      <c r="J43" s="37"/>
      <c r="K43" s="37"/>
      <c r="L43" s="37"/>
      <c r="M43" s="37"/>
      <c r="N43" s="37"/>
      <c r="O43" s="37"/>
      <c r="P43" s="37"/>
      <c r="Q43" s="37"/>
      <c r="R43" s="22"/>
    </row>
    <row r="44" spans="2:18" ht="12" x14ac:dyDescent="0.2">
      <c r="B44" s="31"/>
      <c r="C44" s="32"/>
      <c r="D44" s="39"/>
      <c r="E44" s="33"/>
      <c r="F44" s="34" t="s">
        <v>166</v>
      </c>
      <c r="G44" s="34" t="s">
        <v>166</v>
      </c>
      <c r="H44" s="35">
        <f>IF(COUNT(J44:R44)&gt;=5,SUM(LARGE(J44:R44,{1,2,3,4,5})),IF(COUNT(J44:R44)=4,SUM(LARGE(J44:R44,{1,2,3,4})),IF(COUNT(J44:R44)=3,SUM(LARGE(J44:R44,{1,2,3})),IF(COUNT(J44:R44)=2,SUM(LARGE(J44:R44,{1,2})),IF(COUNT(J44:R44)=1,SUM(LARGE(J44:R44,{1})),0)))))</f>
        <v>0</v>
      </c>
      <c r="I44" s="36">
        <f>COUNT(J44:R44)-COUNTIF(J44:R44,"=0")</f>
        <v>0</v>
      </c>
      <c r="J44" s="37"/>
      <c r="K44" s="37"/>
      <c r="L44" s="37"/>
      <c r="M44" s="37"/>
      <c r="N44" s="37"/>
      <c r="O44" s="37"/>
      <c r="P44" s="37"/>
      <c r="Q44" s="37"/>
      <c r="R44" s="22"/>
    </row>
    <row r="45" spans="2:18" ht="12" x14ac:dyDescent="0.2">
      <c r="B45" s="31"/>
      <c r="C45" s="32"/>
      <c r="D45" s="39"/>
      <c r="E45" s="76"/>
      <c r="F45" s="34" t="s">
        <v>166</v>
      </c>
      <c r="G45" s="34" t="s">
        <v>166</v>
      </c>
      <c r="H45" s="35">
        <f>IF(COUNT(J45:R45)&gt;=5,SUM(LARGE(J45:R45,{1,2,3,4,5})),IF(COUNT(J45:R45)=4,SUM(LARGE(J45:R45,{1,2,3,4})),IF(COUNT(J45:R45)=3,SUM(LARGE(J45:R45,{1,2,3})),IF(COUNT(J45:R45)=2,SUM(LARGE(J45:R45,{1,2})),IF(COUNT(J45:R45)=1,SUM(LARGE(J45:R45,{1})),0)))))</f>
        <v>0</v>
      </c>
      <c r="I45" s="36">
        <f>COUNT(J45:R45)-COUNTIF(J45:R45,"=0")</f>
        <v>0</v>
      </c>
      <c r="J45" s="37"/>
      <c r="K45" s="37"/>
      <c r="L45" s="37"/>
      <c r="M45" s="37"/>
      <c r="N45" s="37"/>
      <c r="O45" s="37"/>
      <c r="P45" s="37"/>
      <c r="Q45" s="37"/>
      <c r="R45" s="22"/>
    </row>
    <row r="46" spans="2:18" ht="10.199999999999999" x14ac:dyDescent="0.2">
      <c r="B46" s="41"/>
      <c r="C46" s="42"/>
      <c r="D46" s="42"/>
      <c r="E46" s="42"/>
      <c r="F46" s="48"/>
      <c r="G46" s="48"/>
      <c r="H46" s="57"/>
      <c r="I46" s="57"/>
      <c r="J46" s="42"/>
      <c r="K46" s="42"/>
      <c r="L46" s="42"/>
      <c r="M46" s="42"/>
      <c r="N46" s="42"/>
      <c r="O46" s="42"/>
      <c r="P46" s="42"/>
      <c r="Q46" s="42"/>
      <c r="R46" s="22"/>
    </row>
    <row r="47" spans="2:18" ht="10.199999999999999" x14ac:dyDescent="0.2">
      <c r="B47" s="45"/>
      <c r="C47" s="46"/>
      <c r="D47" s="47"/>
      <c r="E47" s="47" t="str">
        <f>SM!$D$41</f>
        <v>CONTAGEM DE SEMANAS</v>
      </c>
      <c r="F47" s="48"/>
      <c r="G47" s="48"/>
      <c r="H47" s="57"/>
      <c r="I47" s="57"/>
      <c r="J47" s="50">
        <f>SM!H$41</f>
        <v>51</v>
      </c>
      <c r="K47" s="50">
        <f>SM!I$41</f>
        <v>39</v>
      </c>
      <c r="L47" s="50">
        <f>SM!J$41</f>
        <v>35</v>
      </c>
      <c r="M47" s="50">
        <f>SM!K$41</f>
        <v>31</v>
      </c>
      <c r="N47" s="50">
        <f>SM!L$41</f>
        <v>30</v>
      </c>
      <c r="O47" s="50">
        <f>SM!M$41</f>
        <v>12</v>
      </c>
      <c r="P47" s="50">
        <f>SM!N$41</f>
        <v>5</v>
      </c>
      <c r="Q47" s="50">
        <f>SM!O$41</f>
        <v>1</v>
      </c>
      <c r="R47" s="51"/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4"/>
  <sheetViews>
    <sheetView workbookViewId="0"/>
  </sheetViews>
  <sheetFormatPr defaultRowHeight="14.4" x14ac:dyDescent="0.2"/>
  <cols>
    <col min="4" max="4" width="34.85546875" bestFit="1" customWidth="1"/>
    <col min="5" max="5" width="32.7109375" bestFit="1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154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11"/>
      <c r="G5" s="11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58"/>
      <c r="E7" s="58"/>
      <c r="F7" s="18"/>
      <c r="G7" s="18"/>
      <c r="H7" s="19">
        <f>SM!F7</f>
        <v>0</v>
      </c>
      <c r="I7" s="20">
        <f>SM!G7</f>
        <v>0</v>
      </c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58"/>
      <c r="E8" s="58"/>
      <c r="F8" s="18"/>
      <c r="G8" s="18"/>
      <c r="H8" s="19">
        <f>SM!F8</f>
        <v>0</v>
      </c>
      <c r="I8" s="20">
        <f>SM!G8</f>
        <v>0</v>
      </c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11"/>
      <c r="G9" s="11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34.200000000000003" x14ac:dyDescent="0.2">
      <c r="B10" s="31"/>
      <c r="C10" s="32">
        <v>1</v>
      </c>
      <c r="D10" s="72" t="s">
        <v>114</v>
      </c>
      <c r="E10" s="33" t="s">
        <v>58</v>
      </c>
      <c r="F10" s="34" t="s">
        <v>231</v>
      </c>
      <c r="G10" s="34" t="s">
        <v>231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3200</v>
      </c>
      <c r="I10" s="36">
        <f t="shared" ref="I10:I39" si="0">COUNT(J10:R10)-COUNTIF(J10:R10,"=0")</f>
        <v>2</v>
      </c>
      <c r="J10" s="37"/>
      <c r="K10" s="37"/>
      <c r="L10" s="37"/>
      <c r="M10" s="37"/>
      <c r="N10" s="37"/>
      <c r="O10" s="37"/>
      <c r="P10" s="37">
        <v>1600</v>
      </c>
      <c r="Q10" s="37">
        <v>1600</v>
      </c>
      <c r="R10" s="22"/>
    </row>
    <row r="11" spans="2:18" ht="12" x14ac:dyDescent="0.2">
      <c r="B11" s="31"/>
      <c r="C11" s="32">
        <v>2</v>
      </c>
      <c r="D11" s="33" t="s">
        <v>135</v>
      </c>
      <c r="E11" s="39" t="s">
        <v>155</v>
      </c>
      <c r="F11" s="34" t="s">
        <v>707</v>
      </c>
      <c r="G11" s="34" t="s">
        <v>707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1600</v>
      </c>
      <c r="I11" s="36">
        <f t="shared" si="0"/>
        <v>1</v>
      </c>
      <c r="J11" s="37">
        <v>1600</v>
      </c>
      <c r="K11" s="37"/>
      <c r="L11" s="37"/>
      <c r="M11" s="37"/>
      <c r="N11" s="37"/>
      <c r="O11" s="37"/>
      <c r="P11" s="37"/>
      <c r="Q11" s="37"/>
      <c r="R11" s="22"/>
    </row>
    <row r="12" spans="2:18" ht="12" x14ac:dyDescent="0.2">
      <c r="B12" s="31"/>
      <c r="C12" s="32">
        <v>3</v>
      </c>
      <c r="D12" s="33" t="s">
        <v>137</v>
      </c>
      <c r="E12" s="39" t="s">
        <v>156</v>
      </c>
      <c r="F12" s="34" t="s">
        <v>711</v>
      </c>
      <c r="G12" s="34" t="s">
        <v>714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1360</v>
      </c>
      <c r="I12" s="36">
        <f t="shared" si="0"/>
        <v>1</v>
      </c>
      <c r="J12" s="37">
        <v>1360</v>
      </c>
      <c r="K12" s="37"/>
      <c r="L12" s="37"/>
      <c r="M12" s="37"/>
      <c r="N12" s="37"/>
      <c r="O12" s="37"/>
      <c r="P12" s="37"/>
      <c r="Q12" s="37"/>
      <c r="R12" s="22"/>
    </row>
    <row r="13" spans="2:18" ht="12" x14ac:dyDescent="0.2">
      <c r="B13" s="31"/>
      <c r="C13" s="32"/>
      <c r="D13" s="77" t="s">
        <v>111</v>
      </c>
      <c r="E13" s="33" t="s">
        <v>105</v>
      </c>
      <c r="F13" s="34" t="s">
        <v>701</v>
      </c>
      <c r="G13" s="34" t="s">
        <v>231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1360</v>
      </c>
      <c r="I13" s="36">
        <f t="shared" si="0"/>
        <v>1</v>
      </c>
      <c r="J13" s="37"/>
      <c r="K13" s="37"/>
      <c r="L13" s="37"/>
      <c r="M13" s="37"/>
      <c r="N13" s="37"/>
      <c r="O13" s="37"/>
      <c r="P13" s="37"/>
      <c r="Q13" s="37">
        <v>1360</v>
      </c>
      <c r="R13" s="22"/>
    </row>
    <row r="14" spans="2:18" ht="12" x14ac:dyDescent="0.2">
      <c r="B14" s="31"/>
      <c r="C14" s="32">
        <v>5</v>
      </c>
      <c r="D14" s="33" t="s">
        <v>136</v>
      </c>
      <c r="E14" s="39" t="s">
        <v>157</v>
      </c>
      <c r="F14" s="34" t="s">
        <v>703</v>
      </c>
      <c r="G14" s="34" t="s">
        <v>703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1120</v>
      </c>
      <c r="I14" s="36">
        <f t="shared" si="0"/>
        <v>1</v>
      </c>
      <c r="J14" s="37">
        <v>1120</v>
      </c>
      <c r="K14" s="37"/>
      <c r="L14" s="37"/>
      <c r="M14" s="37"/>
      <c r="N14" s="37"/>
      <c r="O14" s="37"/>
      <c r="P14" s="37"/>
      <c r="Q14" s="37"/>
      <c r="R14" s="22"/>
    </row>
    <row r="15" spans="2:18" ht="12" x14ac:dyDescent="0.2">
      <c r="B15" s="31"/>
      <c r="C15" s="32">
        <v>6</v>
      </c>
      <c r="D15" s="33" t="s">
        <v>158</v>
      </c>
      <c r="E15" s="39" t="s">
        <v>64</v>
      </c>
      <c r="F15" s="34" t="s">
        <v>704</v>
      </c>
      <c r="G15" s="34" t="s">
        <v>704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800</v>
      </c>
      <c r="I15" s="36">
        <f t="shared" si="0"/>
        <v>1</v>
      </c>
      <c r="J15" s="37"/>
      <c r="K15" s="37"/>
      <c r="L15" s="37"/>
      <c r="M15" s="37"/>
      <c r="N15" s="37"/>
      <c r="O15" s="37">
        <v>800</v>
      </c>
      <c r="P15" s="37"/>
      <c r="Q15" s="37"/>
      <c r="R15" s="22"/>
    </row>
    <row r="16" spans="2:18" ht="12" x14ac:dyDescent="0.2">
      <c r="B16" s="31"/>
      <c r="C16" s="32"/>
      <c r="D16" s="33"/>
      <c r="E16" s="33"/>
      <c r="F16" s="34" t="s">
        <v>166</v>
      </c>
      <c r="G16" s="34" t="s">
        <v>166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0</v>
      </c>
      <c r="I16" s="36">
        <f t="shared" si="0"/>
        <v>0</v>
      </c>
      <c r="J16" s="37"/>
      <c r="K16" s="37"/>
      <c r="L16" s="37"/>
      <c r="M16" s="37"/>
      <c r="N16" s="37"/>
      <c r="O16" s="37"/>
      <c r="P16" s="37"/>
      <c r="Q16" s="37"/>
      <c r="R16" s="22"/>
    </row>
    <row r="17" spans="2:18" ht="12" x14ac:dyDescent="0.2">
      <c r="B17" s="31"/>
      <c r="C17" s="32"/>
      <c r="D17" s="33"/>
      <c r="E17" s="33"/>
      <c r="F17" s="34" t="s">
        <v>166</v>
      </c>
      <c r="G17" s="34" t="s">
        <v>166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0</v>
      </c>
      <c r="I17" s="36">
        <f t="shared" si="0"/>
        <v>0</v>
      </c>
      <c r="J17" s="37"/>
      <c r="K17" s="37"/>
      <c r="L17" s="37"/>
      <c r="M17" s="37"/>
      <c r="N17" s="37"/>
      <c r="O17" s="37"/>
      <c r="P17" s="37"/>
      <c r="Q17" s="37"/>
      <c r="R17" s="22"/>
    </row>
    <row r="18" spans="2:18" ht="12" x14ac:dyDescent="0.2">
      <c r="B18" s="31"/>
      <c r="C18" s="32"/>
      <c r="D18" s="33"/>
      <c r="E18" s="33"/>
      <c r="F18" s="34" t="s">
        <v>166</v>
      </c>
      <c r="G18" s="34" t="s">
        <v>166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0</v>
      </c>
      <c r="I18" s="36">
        <f t="shared" si="0"/>
        <v>0</v>
      </c>
      <c r="J18" s="37"/>
      <c r="K18" s="37"/>
      <c r="L18" s="37"/>
      <c r="M18" s="37"/>
      <c r="N18" s="37"/>
      <c r="O18" s="37"/>
      <c r="P18" s="37"/>
      <c r="Q18" s="37"/>
      <c r="R18" s="22"/>
    </row>
    <row r="19" spans="2:18" ht="12" x14ac:dyDescent="0.2">
      <c r="B19" s="31"/>
      <c r="C19" s="32"/>
      <c r="D19" s="39"/>
      <c r="E19" s="33"/>
      <c r="F19" s="34" t="s">
        <v>166</v>
      </c>
      <c r="G19" s="34" t="s">
        <v>166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0</v>
      </c>
      <c r="I19" s="36">
        <f t="shared" si="0"/>
        <v>0</v>
      </c>
      <c r="J19" s="37"/>
      <c r="K19" s="37"/>
      <c r="L19" s="37"/>
      <c r="M19" s="37"/>
      <c r="N19" s="37"/>
      <c r="O19" s="37"/>
      <c r="P19" s="37"/>
      <c r="Q19" s="37"/>
      <c r="R19" s="22"/>
    </row>
    <row r="20" spans="2:18" ht="12" x14ac:dyDescent="0.2">
      <c r="B20" s="31"/>
      <c r="C20" s="32"/>
      <c r="D20" s="33"/>
      <c r="E20" s="33"/>
      <c r="F20" s="34" t="s">
        <v>166</v>
      </c>
      <c r="G20" s="34" t="s">
        <v>166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0</v>
      </c>
      <c r="I20" s="36">
        <f t="shared" si="0"/>
        <v>0</v>
      </c>
      <c r="J20" s="37"/>
      <c r="K20" s="37"/>
      <c r="L20" s="37"/>
      <c r="M20" s="37"/>
      <c r="N20" s="37"/>
      <c r="O20" s="37"/>
      <c r="P20" s="37"/>
      <c r="Q20" s="37"/>
      <c r="R20" s="22"/>
    </row>
    <row r="21" spans="2:18" ht="12" x14ac:dyDescent="0.2">
      <c r="B21" s="31"/>
      <c r="C21" s="32"/>
      <c r="D21" s="39"/>
      <c r="E21" s="33"/>
      <c r="F21" s="34" t="s">
        <v>166</v>
      </c>
      <c r="G21" s="34" t="s">
        <v>166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0</v>
      </c>
      <c r="I21" s="36">
        <f t="shared" si="0"/>
        <v>0</v>
      </c>
      <c r="J21" s="37"/>
      <c r="K21" s="37"/>
      <c r="L21" s="37"/>
      <c r="M21" s="37"/>
      <c r="N21" s="37"/>
      <c r="O21" s="37"/>
      <c r="P21" s="37"/>
      <c r="Q21" s="37"/>
      <c r="R21" s="22"/>
    </row>
    <row r="22" spans="2:18" ht="12" x14ac:dyDescent="0.2">
      <c r="B22" s="31"/>
      <c r="C22" s="32"/>
      <c r="D22" s="33"/>
      <c r="E22" s="39"/>
      <c r="F22" s="34" t="s">
        <v>166</v>
      </c>
      <c r="G22" s="34" t="s">
        <v>166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36">
        <f t="shared" si="0"/>
        <v>0</v>
      </c>
      <c r="J22" s="37"/>
      <c r="K22" s="37"/>
      <c r="L22" s="37"/>
      <c r="M22" s="37"/>
      <c r="N22" s="37"/>
      <c r="O22" s="37"/>
      <c r="P22" s="37"/>
      <c r="Q22" s="37"/>
      <c r="R22" s="22"/>
    </row>
    <row r="23" spans="2:18" ht="12" x14ac:dyDescent="0.2">
      <c r="B23" s="31"/>
      <c r="C23" s="32"/>
      <c r="D23" s="39"/>
      <c r="E23" s="33"/>
      <c r="F23" s="34" t="s">
        <v>166</v>
      </c>
      <c r="G23" s="34" t="s">
        <v>166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36">
        <f t="shared" si="0"/>
        <v>0</v>
      </c>
      <c r="J23" s="37"/>
      <c r="K23" s="37"/>
      <c r="L23" s="37"/>
      <c r="M23" s="37"/>
      <c r="N23" s="37"/>
      <c r="O23" s="37"/>
      <c r="P23" s="37"/>
      <c r="Q23" s="37"/>
      <c r="R23" s="22"/>
    </row>
    <row r="24" spans="2:18" ht="12" x14ac:dyDescent="0.2">
      <c r="B24" s="31"/>
      <c r="C24" s="32"/>
      <c r="D24" s="33"/>
      <c r="E24" s="39"/>
      <c r="F24" s="34" t="s">
        <v>166</v>
      </c>
      <c r="G24" s="34" t="s">
        <v>166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36">
        <f t="shared" si="0"/>
        <v>0</v>
      </c>
      <c r="J24" s="37"/>
      <c r="K24" s="37"/>
      <c r="L24" s="37"/>
      <c r="M24" s="37"/>
      <c r="N24" s="37"/>
      <c r="O24" s="37"/>
      <c r="P24" s="37"/>
      <c r="Q24" s="37"/>
      <c r="R24" s="22"/>
    </row>
    <row r="25" spans="2:18" ht="12" x14ac:dyDescent="0.2">
      <c r="B25" s="31"/>
      <c r="C25" s="32"/>
      <c r="D25" s="33"/>
      <c r="E25" s="33"/>
      <c r="F25" s="34" t="s">
        <v>166</v>
      </c>
      <c r="G25" s="34" t="s">
        <v>166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36">
        <f t="shared" si="0"/>
        <v>0</v>
      </c>
      <c r="J25" s="37"/>
      <c r="K25" s="37"/>
      <c r="L25" s="37"/>
      <c r="M25" s="37"/>
      <c r="N25" s="37"/>
      <c r="O25" s="37"/>
      <c r="P25" s="37"/>
      <c r="Q25" s="37"/>
      <c r="R25" s="22"/>
    </row>
    <row r="26" spans="2:18" ht="12" x14ac:dyDescent="0.2">
      <c r="B26" s="31"/>
      <c r="C26" s="32"/>
      <c r="D26" s="33"/>
      <c r="E26" s="39"/>
      <c r="F26" s="34" t="s">
        <v>166</v>
      </c>
      <c r="G26" s="34" t="s">
        <v>166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36">
        <f t="shared" si="0"/>
        <v>0</v>
      </c>
      <c r="J26" s="37"/>
      <c r="K26" s="37"/>
      <c r="L26" s="37"/>
      <c r="M26" s="37"/>
      <c r="N26" s="37"/>
      <c r="O26" s="37"/>
      <c r="P26" s="37"/>
      <c r="Q26" s="37"/>
      <c r="R26" s="22"/>
    </row>
    <row r="27" spans="2:18" ht="12" x14ac:dyDescent="0.2">
      <c r="B27" s="31"/>
      <c r="C27" s="32"/>
      <c r="D27" s="33"/>
      <c r="E27" s="39"/>
      <c r="F27" s="34" t="s">
        <v>166</v>
      </c>
      <c r="G27" s="34" t="s">
        <v>166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36">
        <f t="shared" si="0"/>
        <v>0</v>
      </c>
      <c r="J27" s="37"/>
      <c r="K27" s="37"/>
      <c r="L27" s="37"/>
      <c r="M27" s="37"/>
      <c r="N27" s="37"/>
      <c r="O27" s="37"/>
      <c r="P27" s="37"/>
      <c r="Q27" s="37"/>
      <c r="R27" s="22"/>
    </row>
    <row r="28" spans="2:18" ht="12" x14ac:dyDescent="0.2">
      <c r="B28" s="31"/>
      <c r="C28" s="32"/>
      <c r="D28" s="33"/>
      <c r="E28" s="39"/>
      <c r="F28" s="34" t="s">
        <v>166</v>
      </c>
      <c r="G28" s="34" t="s">
        <v>166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36">
        <f t="shared" si="0"/>
        <v>0</v>
      </c>
      <c r="J28" s="37"/>
      <c r="K28" s="37"/>
      <c r="L28" s="37"/>
      <c r="M28" s="37"/>
      <c r="N28" s="37"/>
      <c r="O28" s="37"/>
      <c r="P28" s="37"/>
      <c r="Q28" s="37"/>
      <c r="R28" s="22"/>
    </row>
    <row r="29" spans="2:18" ht="12" x14ac:dyDescent="0.2">
      <c r="B29" s="31"/>
      <c r="C29" s="32"/>
      <c r="D29" s="33"/>
      <c r="E29" s="39"/>
      <c r="F29" s="34" t="s">
        <v>166</v>
      </c>
      <c r="G29" s="34" t="s">
        <v>166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36">
        <f t="shared" si="0"/>
        <v>0</v>
      </c>
      <c r="J29" s="37"/>
      <c r="K29" s="37"/>
      <c r="L29" s="37"/>
      <c r="M29" s="37"/>
      <c r="N29" s="37"/>
      <c r="O29" s="37"/>
      <c r="P29" s="37"/>
      <c r="Q29" s="37"/>
      <c r="R29" s="22"/>
    </row>
    <row r="30" spans="2:18" ht="12" x14ac:dyDescent="0.2">
      <c r="B30" s="31"/>
      <c r="C30" s="32"/>
      <c r="D30" s="33"/>
      <c r="E30" s="39"/>
      <c r="F30" s="34" t="s">
        <v>166</v>
      </c>
      <c r="G30" s="34" t="s">
        <v>166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36">
        <f t="shared" si="0"/>
        <v>0</v>
      </c>
      <c r="J30" s="37"/>
      <c r="K30" s="37"/>
      <c r="L30" s="37"/>
      <c r="M30" s="37"/>
      <c r="N30" s="37"/>
      <c r="O30" s="37"/>
      <c r="P30" s="37"/>
      <c r="Q30" s="37"/>
      <c r="R30" s="22"/>
    </row>
    <row r="31" spans="2:18" ht="12" x14ac:dyDescent="0.2">
      <c r="B31" s="31"/>
      <c r="C31" s="32"/>
      <c r="D31" s="33"/>
      <c r="E31" s="39"/>
      <c r="F31" s="34" t="s">
        <v>166</v>
      </c>
      <c r="G31" s="34" t="s">
        <v>166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36">
        <f t="shared" si="0"/>
        <v>0</v>
      </c>
      <c r="J31" s="37"/>
      <c r="K31" s="37"/>
      <c r="L31" s="37"/>
      <c r="M31" s="37"/>
      <c r="N31" s="37"/>
      <c r="O31" s="37"/>
      <c r="P31" s="37"/>
      <c r="Q31" s="37"/>
      <c r="R31" s="22"/>
    </row>
    <row r="32" spans="2:18" ht="12" x14ac:dyDescent="0.2">
      <c r="B32" s="31"/>
      <c r="C32" s="32"/>
      <c r="D32" s="33"/>
      <c r="E32" s="39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0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3"/>
      <c r="E33" s="39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si="0"/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33"/>
      <c r="E34" s="39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si="0"/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33"/>
      <c r="E35" s="39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0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33"/>
      <c r="E36" s="39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0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3"/>
      <c r="E37" s="39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0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33"/>
      <c r="E38" s="39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0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3"/>
      <c r="E39" s="39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0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2" x14ac:dyDescent="0.2">
      <c r="B40" s="26"/>
      <c r="C40" s="10"/>
      <c r="D40" s="10"/>
      <c r="E40" s="10"/>
      <c r="F40" s="11"/>
      <c r="G40" s="11"/>
      <c r="H40" s="12"/>
      <c r="I40" s="13"/>
      <c r="J40" s="14"/>
      <c r="K40" s="14"/>
      <c r="L40" s="14"/>
      <c r="M40" s="14"/>
      <c r="N40" s="14"/>
      <c r="O40" s="14"/>
      <c r="P40" s="14"/>
      <c r="Q40" s="14"/>
      <c r="R40" s="22"/>
    </row>
    <row r="41" spans="2:18" ht="12" x14ac:dyDescent="0.2">
      <c r="B41" s="31"/>
      <c r="C41" s="32"/>
      <c r="D41" s="39" t="s">
        <v>103</v>
      </c>
      <c r="E41" s="39" t="s">
        <v>68</v>
      </c>
      <c r="F41" s="34" t="s">
        <v>231</v>
      </c>
      <c r="G41" s="34" t="s">
        <v>231</v>
      </c>
      <c r="H41" s="35">
        <f>IF(COUNT(J41:R41)&gt;=5,SUM(LARGE(J41:R41,{1,2,3,4,5})),IF(COUNT(J41:R41)=4,SUM(LARGE(J41:R41,{1,2,3,4})),IF(COUNT(J41:R41)=3,SUM(LARGE(J41:R41,{1,2,3})),IF(COUNT(J41:R41)=2,SUM(LARGE(J41:R41,{1,2})),IF(COUNT(J41:R41)=1,SUM(LARGE(J41:R41,{1})),0)))))</f>
        <v>800</v>
      </c>
      <c r="I41" s="36">
        <f>COUNT(J41:R41)-COUNTIF(J41:R41,"=0")</f>
        <v>1</v>
      </c>
      <c r="J41" s="37"/>
      <c r="K41" s="37"/>
      <c r="L41" s="37">
        <v>800</v>
      </c>
      <c r="M41" s="37"/>
      <c r="N41" s="37"/>
      <c r="O41" s="37"/>
      <c r="P41" s="37"/>
      <c r="Q41" s="37"/>
      <c r="R41" s="22"/>
    </row>
    <row r="42" spans="2:18" ht="12" x14ac:dyDescent="0.2">
      <c r="B42" s="31"/>
      <c r="C42" s="32"/>
      <c r="D42" s="39"/>
      <c r="E42" s="33"/>
      <c r="F42" s="34" t="s">
        <v>166</v>
      </c>
      <c r="G42" s="34" t="s">
        <v>166</v>
      </c>
      <c r="H42" s="35">
        <f>IF(COUNT(J42:R42)&gt;=5,SUM(LARGE(J42:R42,{1,2,3,4,5})),IF(COUNT(J42:R42)=4,SUM(LARGE(J42:R42,{1,2,3,4})),IF(COUNT(J42:R42)=3,SUM(LARGE(J42:R42,{1,2,3})),IF(COUNT(J42:R42)=2,SUM(LARGE(J42:R42,{1,2})),IF(COUNT(J42:R42)=1,SUM(LARGE(J42:R42,{1})),0)))))</f>
        <v>0</v>
      </c>
      <c r="I42" s="36">
        <f>COUNT(J42:R42)-COUNTIF(J42:R42,"=0")</f>
        <v>0</v>
      </c>
      <c r="J42" s="37"/>
      <c r="K42" s="37"/>
      <c r="L42" s="37"/>
      <c r="M42" s="37"/>
      <c r="N42" s="37"/>
      <c r="O42" s="37"/>
      <c r="P42" s="37"/>
      <c r="Q42" s="37"/>
      <c r="R42" s="22"/>
    </row>
    <row r="43" spans="2:18" ht="10.199999999999999" x14ac:dyDescent="0.2">
      <c r="B43" s="41"/>
      <c r="C43" s="42"/>
      <c r="D43" s="42"/>
      <c r="E43" s="42"/>
      <c r="F43" s="48"/>
      <c r="G43" s="48"/>
      <c r="H43" s="57"/>
      <c r="I43" s="57"/>
      <c r="J43" s="42"/>
      <c r="K43" s="42"/>
      <c r="L43" s="42"/>
      <c r="M43" s="42"/>
      <c r="N43" s="42"/>
      <c r="O43" s="42"/>
      <c r="P43" s="42"/>
      <c r="Q43" s="42"/>
      <c r="R43" s="22"/>
    </row>
    <row r="44" spans="2:18" ht="10.199999999999999" x14ac:dyDescent="0.2">
      <c r="B44" s="45"/>
      <c r="C44" s="46"/>
      <c r="D44" s="47"/>
      <c r="E44" s="47" t="str">
        <f>SM!$D$41</f>
        <v>CONTAGEM DE SEMANAS</v>
      </c>
      <c r="F44" s="48"/>
      <c r="G44" s="48"/>
      <c r="H44" s="57"/>
      <c r="I44" s="57"/>
      <c r="J44" s="50">
        <f>SM!H$41</f>
        <v>51</v>
      </c>
      <c r="K44" s="50">
        <f>SM!I$41</f>
        <v>39</v>
      </c>
      <c r="L44" s="50">
        <f>SM!J$41</f>
        <v>35</v>
      </c>
      <c r="M44" s="50">
        <f>SM!K$41</f>
        <v>31</v>
      </c>
      <c r="N44" s="50">
        <f>SM!L$41</f>
        <v>30</v>
      </c>
      <c r="O44" s="50">
        <f>SM!M$41</f>
        <v>12</v>
      </c>
      <c r="P44" s="50">
        <f>SM!N$41</f>
        <v>5</v>
      </c>
      <c r="Q44" s="50">
        <f>SM!O$41</f>
        <v>1</v>
      </c>
      <c r="R44" s="51"/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8"/>
  <sheetViews>
    <sheetView workbookViewId="0"/>
  </sheetViews>
  <sheetFormatPr defaultRowHeight="14.4" x14ac:dyDescent="0.2"/>
  <cols>
    <col min="4" max="4" width="29.7109375" bestFit="1" customWidth="1"/>
    <col min="5" max="5" width="36.85546875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159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11"/>
      <c r="G5" s="11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58"/>
      <c r="E7" s="58"/>
      <c r="F7" s="18"/>
      <c r="G7" s="18"/>
      <c r="H7" s="19">
        <f>SM!F7</f>
        <v>0</v>
      </c>
      <c r="I7" s="20">
        <f>SM!G7</f>
        <v>0</v>
      </c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58"/>
      <c r="E8" s="58"/>
      <c r="F8" s="18"/>
      <c r="G8" s="18"/>
      <c r="H8" s="19">
        <f>SM!F8</f>
        <v>0</v>
      </c>
      <c r="I8" s="20">
        <f>SM!G8</f>
        <v>0</v>
      </c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11"/>
      <c r="G9" s="11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9" t="s">
        <v>94</v>
      </c>
      <c r="E10" s="39" t="s">
        <v>160</v>
      </c>
      <c r="F10" s="34" t="s">
        <v>701</v>
      </c>
      <c r="G10" s="34" t="s">
        <v>701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2440</v>
      </c>
      <c r="I10" s="36">
        <f t="shared" ref="I10:I39" si="0">COUNT(J10:R10)-COUNTIF(J10:R10,"=0")</f>
        <v>3</v>
      </c>
      <c r="J10" s="37"/>
      <c r="K10" s="37"/>
      <c r="L10" s="37">
        <v>680</v>
      </c>
      <c r="M10" s="37"/>
      <c r="N10" s="37"/>
      <c r="O10" s="37"/>
      <c r="P10" s="37">
        <v>880</v>
      </c>
      <c r="Q10" s="37">
        <v>880</v>
      </c>
      <c r="R10" s="22"/>
    </row>
    <row r="11" spans="2:18" ht="12" x14ac:dyDescent="0.2">
      <c r="B11" s="31"/>
      <c r="C11" s="32">
        <v>2</v>
      </c>
      <c r="D11" s="33" t="s">
        <v>95</v>
      </c>
      <c r="E11" s="33" t="s">
        <v>161</v>
      </c>
      <c r="F11" s="34" t="s">
        <v>709</v>
      </c>
      <c r="G11" s="34" t="s">
        <v>709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2000</v>
      </c>
      <c r="I11" s="36">
        <f t="shared" si="0"/>
        <v>2</v>
      </c>
      <c r="J11" s="37"/>
      <c r="K11" s="37"/>
      <c r="L11" s="37"/>
      <c r="M11" s="37">
        <v>1120</v>
      </c>
      <c r="N11" s="37"/>
      <c r="O11" s="37"/>
      <c r="P11" s="37"/>
      <c r="Q11" s="37">
        <v>880</v>
      </c>
      <c r="R11" s="22"/>
    </row>
    <row r="12" spans="2:18" ht="12" x14ac:dyDescent="0.2">
      <c r="B12" s="31"/>
      <c r="C12" s="32">
        <v>3</v>
      </c>
      <c r="D12" s="33" t="s">
        <v>144</v>
      </c>
      <c r="E12" s="33" t="s">
        <v>64</v>
      </c>
      <c r="F12" s="34" t="s">
        <v>707</v>
      </c>
      <c r="G12" s="34" t="s">
        <v>704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1600</v>
      </c>
      <c r="I12" s="36">
        <f t="shared" si="0"/>
        <v>1</v>
      </c>
      <c r="J12" s="37"/>
      <c r="K12" s="37"/>
      <c r="L12" s="37"/>
      <c r="M12" s="37"/>
      <c r="N12" s="37"/>
      <c r="O12" s="37"/>
      <c r="P12" s="37">
        <v>1600</v>
      </c>
      <c r="Q12" s="37"/>
      <c r="R12" s="22"/>
    </row>
    <row r="13" spans="2:18" ht="12" x14ac:dyDescent="0.2">
      <c r="B13" s="31"/>
      <c r="C13" s="32"/>
      <c r="D13" s="72" t="s">
        <v>55</v>
      </c>
      <c r="E13" s="72" t="s">
        <v>59</v>
      </c>
      <c r="F13" s="34" t="s">
        <v>704</v>
      </c>
      <c r="G13" s="34" t="s">
        <v>703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1600</v>
      </c>
      <c r="I13" s="36">
        <f t="shared" si="0"/>
        <v>1</v>
      </c>
      <c r="J13" s="37"/>
      <c r="K13" s="37"/>
      <c r="L13" s="37"/>
      <c r="M13" s="37"/>
      <c r="N13" s="37"/>
      <c r="O13" s="37"/>
      <c r="P13" s="37"/>
      <c r="Q13" s="37">
        <v>1600</v>
      </c>
      <c r="R13" s="22"/>
    </row>
    <row r="14" spans="2:18" ht="12" x14ac:dyDescent="0.2">
      <c r="B14" s="31"/>
      <c r="C14" s="32">
        <v>5</v>
      </c>
      <c r="D14" s="39" t="s">
        <v>117</v>
      </c>
      <c r="E14" s="33" t="s">
        <v>162</v>
      </c>
      <c r="F14" s="34" t="s">
        <v>707</v>
      </c>
      <c r="G14" s="34" t="s">
        <v>707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1360</v>
      </c>
      <c r="I14" s="36">
        <f t="shared" si="0"/>
        <v>1</v>
      </c>
      <c r="J14" s="37"/>
      <c r="K14" s="37"/>
      <c r="L14" s="37"/>
      <c r="M14" s="37"/>
      <c r="N14" s="37"/>
      <c r="O14" s="37"/>
      <c r="P14" s="37">
        <v>1360</v>
      </c>
      <c r="Q14" s="37"/>
      <c r="R14" s="22"/>
    </row>
    <row r="15" spans="2:18" ht="12" x14ac:dyDescent="0.2">
      <c r="B15" s="31"/>
      <c r="C15" s="32"/>
      <c r="D15" s="33" t="s">
        <v>99</v>
      </c>
      <c r="E15" s="33" t="s">
        <v>58</v>
      </c>
      <c r="F15" s="34" t="s">
        <v>231</v>
      </c>
      <c r="G15" s="34" t="s">
        <v>231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1360</v>
      </c>
      <c r="I15" s="36">
        <f t="shared" si="0"/>
        <v>1</v>
      </c>
      <c r="J15" s="37"/>
      <c r="K15" s="37"/>
      <c r="L15" s="37"/>
      <c r="M15" s="37"/>
      <c r="N15" s="37"/>
      <c r="O15" s="37"/>
      <c r="P15" s="37"/>
      <c r="Q15" s="37">
        <v>1360</v>
      </c>
      <c r="R15" s="22"/>
    </row>
    <row r="16" spans="2:18" ht="12" x14ac:dyDescent="0.2">
      <c r="B16" s="31"/>
      <c r="C16" s="32">
        <v>7</v>
      </c>
      <c r="D16" s="33" t="s">
        <v>145</v>
      </c>
      <c r="E16" s="39" t="s">
        <v>135</v>
      </c>
      <c r="F16" s="34" t="s">
        <v>707</v>
      </c>
      <c r="G16" s="34" t="s">
        <v>707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1120</v>
      </c>
      <c r="I16" s="36">
        <f t="shared" ref="I16:I23" si="1">COUNT(J16:R16)-COUNTIF(J16:R16,"=0")</f>
        <v>1</v>
      </c>
      <c r="J16" s="37">
        <v>1120</v>
      </c>
      <c r="K16" s="37"/>
      <c r="L16" s="37"/>
      <c r="M16" s="37"/>
      <c r="N16" s="37"/>
      <c r="O16" s="37"/>
      <c r="P16" s="37"/>
      <c r="Q16" s="37"/>
      <c r="R16" s="22"/>
    </row>
    <row r="17" spans="2:18" ht="12" x14ac:dyDescent="0.2">
      <c r="B17" s="31"/>
      <c r="C17" s="32">
        <v>8</v>
      </c>
      <c r="D17" s="33" t="s">
        <v>93</v>
      </c>
      <c r="E17" s="33" t="s">
        <v>136</v>
      </c>
      <c r="F17" s="34" t="s">
        <v>701</v>
      </c>
      <c r="G17" s="34" t="s">
        <v>703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880</v>
      </c>
      <c r="I17" s="36">
        <f t="shared" si="1"/>
        <v>1</v>
      </c>
      <c r="J17" s="37">
        <v>880</v>
      </c>
      <c r="K17" s="37"/>
      <c r="L17" s="37"/>
      <c r="M17" s="37"/>
      <c r="N17" s="37"/>
      <c r="O17" s="37"/>
      <c r="P17" s="37"/>
      <c r="Q17" s="37"/>
      <c r="R17" s="22"/>
    </row>
    <row r="18" spans="2:18" ht="12" x14ac:dyDescent="0.2">
      <c r="B18" s="31"/>
      <c r="C18" s="32"/>
      <c r="D18" s="33" t="s">
        <v>163</v>
      </c>
      <c r="E18" s="39" t="s">
        <v>137</v>
      </c>
      <c r="F18" s="34" t="s">
        <v>711</v>
      </c>
      <c r="G18" s="34" t="s">
        <v>711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880</v>
      </c>
      <c r="I18" s="36">
        <f t="shared" si="1"/>
        <v>1</v>
      </c>
      <c r="J18" s="37">
        <v>880</v>
      </c>
      <c r="K18" s="37"/>
      <c r="L18" s="37"/>
      <c r="M18" s="37"/>
      <c r="N18" s="37"/>
      <c r="O18" s="37"/>
      <c r="P18" s="37"/>
      <c r="Q18" s="37"/>
      <c r="R18" s="22"/>
    </row>
    <row r="19" spans="2:18" ht="12" x14ac:dyDescent="0.2">
      <c r="B19" s="31"/>
      <c r="C19" s="32"/>
      <c r="D19" s="33" t="s">
        <v>116</v>
      </c>
      <c r="E19" s="33" t="s">
        <v>155</v>
      </c>
      <c r="F19" s="34" t="s">
        <v>701</v>
      </c>
      <c r="G19" s="34" t="s">
        <v>707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880</v>
      </c>
      <c r="I19" s="36">
        <f t="shared" si="1"/>
        <v>1</v>
      </c>
      <c r="J19" s="37">
        <v>880</v>
      </c>
      <c r="K19" s="37"/>
      <c r="L19" s="37"/>
      <c r="M19" s="37"/>
      <c r="N19" s="37"/>
      <c r="O19" s="37"/>
      <c r="P19" s="37"/>
      <c r="Q19" s="37"/>
      <c r="R19" s="22"/>
    </row>
    <row r="20" spans="2:18" ht="12" x14ac:dyDescent="0.2">
      <c r="B20" s="31"/>
      <c r="C20" s="32"/>
      <c r="D20" s="33" t="s">
        <v>164</v>
      </c>
      <c r="E20" s="39" t="s">
        <v>137</v>
      </c>
      <c r="F20" s="34" t="s">
        <v>711</v>
      </c>
      <c r="G20" s="34" t="s">
        <v>711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880</v>
      </c>
      <c r="I20" s="36">
        <f t="shared" si="1"/>
        <v>1</v>
      </c>
      <c r="J20" s="37"/>
      <c r="K20" s="37"/>
      <c r="L20" s="37"/>
      <c r="M20" s="37"/>
      <c r="N20" s="37"/>
      <c r="O20" s="37"/>
      <c r="P20" s="37">
        <v>880</v>
      </c>
      <c r="Q20" s="37"/>
      <c r="R20" s="22"/>
    </row>
    <row r="21" spans="2:18" ht="12" x14ac:dyDescent="0.2">
      <c r="B21" s="31"/>
      <c r="C21" s="32"/>
      <c r="D21" s="33" t="s">
        <v>54</v>
      </c>
      <c r="E21" s="77" t="s">
        <v>165</v>
      </c>
      <c r="F21" s="34" t="s">
        <v>701</v>
      </c>
      <c r="G21" s="34" t="s">
        <v>701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880</v>
      </c>
      <c r="I21" s="36">
        <f t="shared" si="1"/>
        <v>1</v>
      </c>
      <c r="J21" s="37"/>
      <c r="K21" s="37"/>
      <c r="L21" s="37"/>
      <c r="M21" s="37"/>
      <c r="N21" s="37"/>
      <c r="O21" s="37"/>
      <c r="P21" s="37"/>
      <c r="Q21" s="37">
        <v>880</v>
      </c>
      <c r="R21" s="22"/>
    </row>
    <row r="22" spans="2:18" ht="12" x14ac:dyDescent="0.2">
      <c r="B22" s="31"/>
      <c r="C22" s="32">
        <v>13</v>
      </c>
      <c r="D22" s="39" t="s">
        <v>119</v>
      </c>
      <c r="E22" s="39" t="s">
        <v>60</v>
      </c>
      <c r="F22" s="34" t="s">
        <v>704</v>
      </c>
      <c r="G22" s="34" t="s">
        <v>704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800</v>
      </c>
      <c r="I22" s="36">
        <f t="shared" si="1"/>
        <v>1</v>
      </c>
      <c r="J22" s="37"/>
      <c r="K22" s="37"/>
      <c r="L22" s="37"/>
      <c r="M22" s="37"/>
      <c r="N22" s="37"/>
      <c r="O22" s="37">
        <v>800</v>
      </c>
      <c r="P22" s="37"/>
      <c r="Q22" s="37"/>
      <c r="R22" s="22"/>
    </row>
    <row r="23" spans="2:18" ht="12" x14ac:dyDescent="0.2">
      <c r="B23" s="31"/>
      <c r="C23" s="32"/>
      <c r="D23" s="33"/>
      <c r="E23" s="33"/>
      <c r="F23" s="34" t="s">
        <v>166</v>
      </c>
      <c r="G23" s="34" t="s">
        <v>166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36">
        <f t="shared" si="1"/>
        <v>0</v>
      </c>
      <c r="J23" s="37"/>
      <c r="K23" s="37"/>
      <c r="L23" s="37"/>
      <c r="M23" s="37"/>
      <c r="N23" s="37"/>
      <c r="O23" s="37"/>
      <c r="P23" s="37"/>
      <c r="Q23" s="37"/>
      <c r="R23" s="22"/>
    </row>
    <row r="24" spans="2:18" ht="12" x14ac:dyDescent="0.2">
      <c r="B24" s="31"/>
      <c r="C24" s="32"/>
      <c r="D24" s="33"/>
      <c r="E24" s="33"/>
      <c r="F24" s="34" t="s">
        <v>166</v>
      </c>
      <c r="G24" s="34" t="s">
        <v>166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36">
        <f t="shared" si="0"/>
        <v>0</v>
      </c>
      <c r="J24" s="37"/>
      <c r="K24" s="37"/>
      <c r="L24" s="37"/>
      <c r="M24" s="37"/>
      <c r="N24" s="37"/>
      <c r="O24" s="37"/>
      <c r="P24" s="37"/>
      <c r="Q24" s="37"/>
      <c r="R24" s="22"/>
    </row>
    <row r="25" spans="2:18" ht="12" x14ac:dyDescent="0.2">
      <c r="B25" s="31"/>
      <c r="C25" s="32"/>
      <c r="D25" s="33"/>
      <c r="E25" s="33"/>
      <c r="F25" s="34" t="s">
        <v>166</v>
      </c>
      <c r="G25" s="34" t="s">
        <v>166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36">
        <f t="shared" si="0"/>
        <v>0</v>
      </c>
      <c r="J25" s="37"/>
      <c r="K25" s="37"/>
      <c r="L25" s="37"/>
      <c r="M25" s="37"/>
      <c r="N25" s="37"/>
      <c r="O25" s="37"/>
      <c r="P25" s="37"/>
      <c r="Q25" s="37"/>
      <c r="R25" s="22"/>
    </row>
    <row r="26" spans="2:18" ht="12" x14ac:dyDescent="0.2">
      <c r="B26" s="31"/>
      <c r="C26" s="32"/>
      <c r="D26" s="33"/>
      <c r="E26" s="39"/>
      <c r="F26" s="34" t="s">
        <v>166</v>
      </c>
      <c r="G26" s="34" t="s">
        <v>166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36">
        <f t="shared" si="0"/>
        <v>0</v>
      </c>
      <c r="J26" s="37"/>
      <c r="K26" s="37"/>
      <c r="L26" s="37"/>
      <c r="M26" s="37"/>
      <c r="N26" s="37"/>
      <c r="O26" s="37"/>
      <c r="P26" s="37"/>
      <c r="Q26" s="37"/>
      <c r="R26" s="22"/>
    </row>
    <row r="27" spans="2:18" ht="12" x14ac:dyDescent="0.2">
      <c r="B27" s="31"/>
      <c r="C27" s="32"/>
      <c r="D27" s="39"/>
      <c r="E27" s="33"/>
      <c r="F27" s="34" t="s">
        <v>166</v>
      </c>
      <c r="G27" s="34" t="s">
        <v>166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36">
        <f t="shared" si="0"/>
        <v>0</v>
      </c>
      <c r="J27" s="37"/>
      <c r="K27" s="37"/>
      <c r="L27" s="37"/>
      <c r="M27" s="37"/>
      <c r="N27" s="37"/>
      <c r="O27" s="37"/>
      <c r="P27" s="37"/>
      <c r="Q27" s="37"/>
      <c r="R27" s="22"/>
    </row>
    <row r="28" spans="2:18" ht="12" x14ac:dyDescent="0.2">
      <c r="B28" s="31"/>
      <c r="C28" s="32"/>
      <c r="D28" s="39"/>
      <c r="E28" s="33"/>
      <c r="F28" s="34" t="s">
        <v>166</v>
      </c>
      <c r="G28" s="34" t="s">
        <v>166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36">
        <f t="shared" si="0"/>
        <v>0</v>
      </c>
      <c r="J28" s="37"/>
      <c r="K28" s="37"/>
      <c r="L28" s="37"/>
      <c r="M28" s="37"/>
      <c r="N28" s="37"/>
      <c r="O28" s="37"/>
      <c r="P28" s="37"/>
      <c r="Q28" s="37"/>
      <c r="R28" s="22"/>
    </row>
    <row r="29" spans="2:18" ht="12" x14ac:dyDescent="0.2">
      <c r="B29" s="31"/>
      <c r="C29" s="32"/>
      <c r="D29" s="33"/>
      <c r="E29" s="33"/>
      <c r="F29" s="34" t="s">
        <v>166</v>
      </c>
      <c r="G29" s="34" t="s">
        <v>166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36">
        <f t="shared" si="0"/>
        <v>0</v>
      </c>
      <c r="J29" s="37"/>
      <c r="K29" s="37"/>
      <c r="L29" s="37"/>
      <c r="M29" s="37"/>
      <c r="N29" s="37"/>
      <c r="O29" s="37"/>
      <c r="P29" s="37"/>
      <c r="Q29" s="37"/>
      <c r="R29" s="22"/>
    </row>
    <row r="30" spans="2:18" ht="12" x14ac:dyDescent="0.2">
      <c r="B30" s="31"/>
      <c r="C30" s="32"/>
      <c r="D30" s="33"/>
      <c r="E30" s="33"/>
      <c r="F30" s="34" t="s">
        <v>166</v>
      </c>
      <c r="G30" s="34" t="s">
        <v>166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36">
        <f t="shared" si="0"/>
        <v>0</v>
      </c>
      <c r="J30" s="37"/>
      <c r="K30" s="37"/>
      <c r="L30" s="37"/>
      <c r="M30" s="37"/>
      <c r="N30" s="37"/>
      <c r="O30" s="37"/>
      <c r="P30" s="37"/>
      <c r="Q30" s="37"/>
      <c r="R30" s="22"/>
    </row>
    <row r="31" spans="2:18" ht="12" x14ac:dyDescent="0.2">
      <c r="B31" s="31"/>
      <c r="C31" s="32"/>
      <c r="D31" s="33"/>
      <c r="E31" s="33"/>
      <c r="F31" s="34" t="s">
        <v>166</v>
      </c>
      <c r="G31" s="34" t="s">
        <v>166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36">
        <f t="shared" si="0"/>
        <v>0</v>
      </c>
      <c r="J31" s="37"/>
      <c r="K31" s="37"/>
      <c r="L31" s="37"/>
      <c r="M31" s="37"/>
      <c r="N31" s="37"/>
      <c r="O31" s="37"/>
      <c r="P31" s="37"/>
      <c r="Q31" s="37"/>
      <c r="R31" s="22"/>
    </row>
    <row r="32" spans="2:18" ht="12" x14ac:dyDescent="0.2">
      <c r="B32" s="31"/>
      <c r="C32" s="32"/>
      <c r="D32" s="33"/>
      <c r="E32" s="33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0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9"/>
      <c r="E33" s="33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si="0"/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33"/>
      <c r="E34" s="33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si="0"/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76"/>
      <c r="E35" s="33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0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38"/>
      <c r="E36" s="33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0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3"/>
      <c r="E37" s="33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0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33"/>
      <c r="E38" s="39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0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3"/>
      <c r="E39" s="39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0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2" x14ac:dyDescent="0.2">
      <c r="B40" s="26"/>
      <c r="C40" s="10"/>
      <c r="D40" s="10"/>
      <c r="E40" s="10"/>
      <c r="F40" s="11"/>
      <c r="G40" s="11"/>
      <c r="H40" s="12"/>
      <c r="I40" s="13"/>
      <c r="J40" s="14"/>
      <c r="K40" s="14"/>
      <c r="L40" s="14"/>
      <c r="M40" s="14"/>
      <c r="N40" s="14"/>
      <c r="O40" s="14"/>
      <c r="P40" s="14"/>
      <c r="Q40" s="14"/>
      <c r="R40" s="22"/>
    </row>
    <row r="41" spans="2:18" ht="12" x14ac:dyDescent="0.2">
      <c r="B41" s="31"/>
      <c r="C41" s="32"/>
      <c r="D41" s="33"/>
      <c r="E41" s="33"/>
      <c r="F41" s="34" t="s">
        <v>166</v>
      </c>
      <c r="G41" s="34" t="s">
        <v>166</v>
      </c>
      <c r="H41" s="35">
        <f>IF(COUNT(J41:R41)&gt;=5,SUM(LARGE(J41:R41,{1,2,3,4,5})),IF(COUNT(J41:R41)=4,SUM(LARGE(J41:R41,{1,2,3,4})),IF(COUNT(J41:R41)=3,SUM(LARGE(J41:R41,{1,2,3})),IF(COUNT(J41:R41)=2,SUM(LARGE(J41:R41,{1,2})),IF(COUNT(J41:R41)=1,SUM(LARGE(J41:R41,{1})),0)))))</f>
        <v>0</v>
      </c>
      <c r="I41" s="36">
        <f t="shared" ref="I41:I46" si="2">COUNT(J41:R41)-COUNTIF(J41:R41,"=0")</f>
        <v>0</v>
      </c>
      <c r="J41" s="37"/>
      <c r="K41" s="37"/>
      <c r="L41" s="37"/>
      <c r="M41" s="37"/>
      <c r="N41" s="37"/>
      <c r="O41" s="37"/>
      <c r="P41" s="37"/>
      <c r="Q41" s="37"/>
      <c r="R41" s="22"/>
    </row>
    <row r="42" spans="2:18" ht="12" x14ac:dyDescent="0.2">
      <c r="B42" s="31"/>
      <c r="C42" s="32"/>
      <c r="D42" s="33"/>
      <c r="E42" s="33"/>
      <c r="F42" s="34" t="s">
        <v>166</v>
      </c>
      <c r="G42" s="34" t="s">
        <v>166</v>
      </c>
      <c r="H42" s="35">
        <f>IF(COUNT(J42:R42)&gt;=5,SUM(LARGE(J42:R42,{1,2,3,4,5})),IF(COUNT(J42:R42)=4,SUM(LARGE(J42:R42,{1,2,3,4})),IF(COUNT(J42:R42)=3,SUM(LARGE(J42:R42,{1,2,3})),IF(COUNT(J42:R42)=2,SUM(LARGE(J42:R42,{1,2})),IF(COUNT(J42:R42)=1,SUM(LARGE(J42:R42,{1})),0)))))</f>
        <v>0</v>
      </c>
      <c r="I42" s="36">
        <f t="shared" si="2"/>
        <v>0</v>
      </c>
      <c r="J42" s="37"/>
      <c r="K42" s="37"/>
      <c r="L42" s="37"/>
      <c r="M42" s="37"/>
      <c r="N42" s="37"/>
      <c r="O42" s="37"/>
      <c r="P42" s="37"/>
      <c r="Q42" s="37"/>
      <c r="R42" s="22"/>
    </row>
    <row r="43" spans="2:18" ht="12" x14ac:dyDescent="0.2">
      <c r="B43" s="31"/>
      <c r="C43" s="32"/>
      <c r="D43" s="33"/>
      <c r="E43" s="39"/>
      <c r="F43" s="34" t="s">
        <v>166</v>
      </c>
      <c r="G43" s="34" t="s">
        <v>166</v>
      </c>
      <c r="H43" s="35">
        <f>IF(COUNT(J43:R43)&gt;=5,SUM(LARGE(J43:R43,{1,2,3,4,5})),IF(COUNT(J43:R43)=4,SUM(LARGE(J43:R43,{1,2,3,4})),IF(COUNT(J43:R43)=3,SUM(LARGE(J43:R43,{1,2,3})),IF(COUNT(J43:R43)=2,SUM(LARGE(J43:R43,{1,2})),IF(COUNT(J43:R43)=1,SUM(LARGE(J43:R43,{1})),0)))))</f>
        <v>0</v>
      </c>
      <c r="I43" s="36">
        <f t="shared" si="2"/>
        <v>0</v>
      </c>
      <c r="J43" s="37"/>
      <c r="K43" s="37"/>
      <c r="L43" s="37"/>
      <c r="M43" s="37"/>
      <c r="N43" s="37"/>
      <c r="O43" s="37"/>
      <c r="P43" s="37"/>
      <c r="Q43" s="37"/>
      <c r="R43" s="22"/>
    </row>
    <row r="44" spans="2:18" ht="12" x14ac:dyDescent="0.2">
      <c r="B44" s="31"/>
      <c r="C44" s="32"/>
      <c r="D44" s="33"/>
      <c r="E44" s="39"/>
      <c r="F44" s="34" t="s">
        <v>166</v>
      </c>
      <c r="G44" s="34" t="s">
        <v>166</v>
      </c>
      <c r="H44" s="35">
        <f>IF(COUNT(J44:R44)&gt;=5,SUM(LARGE(J44:R44,{1,2,3,4,5})),IF(COUNT(J44:R44)=4,SUM(LARGE(J44:R44,{1,2,3,4})),IF(COUNT(J44:R44)=3,SUM(LARGE(J44:R44,{1,2,3})),IF(COUNT(J44:R44)=2,SUM(LARGE(J44:R44,{1,2})),IF(COUNT(J44:R44)=1,SUM(LARGE(J44:R44,{1})),0)))))</f>
        <v>0</v>
      </c>
      <c r="I44" s="36">
        <f t="shared" si="2"/>
        <v>0</v>
      </c>
      <c r="J44" s="37"/>
      <c r="K44" s="37"/>
      <c r="L44" s="37"/>
      <c r="M44" s="37"/>
      <c r="N44" s="37"/>
      <c r="O44" s="37"/>
      <c r="P44" s="37"/>
      <c r="Q44" s="37"/>
      <c r="R44" s="22"/>
    </row>
    <row r="45" spans="2:18" ht="12" x14ac:dyDescent="0.2">
      <c r="B45" s="31"/>
      <c r="C45" s="32"/>
      <c r="D45" s="33"/>
      <c r="E45" s="33"/>
      <c r="F45" s="34" t="s">
        <v>166</v>
      </c>
      <c r="G45" s="34" t="s">
        <v>166</v>
      </c>
      <c r="H45" s="35">
        <f>IF(COUNT(J45:R45)&gt;=5,SUM(LARGE(J45:R45,{1,2,3,4,5})),IF(COUNT(J45:R45)=4,SUM(LARGE(J45:R45,{1,2,3,4})),IF(COUNT(J45:R45)=3,SUM(LARGE(J45:R45,{1,2,3})),IF(COUNT(J45:R45)=2,SUM(LARGE(J45:R45,{1,2})),IF(COUNT(J45:R45)=1,SUM(LARGE(J45:R45,{1})),0)))))</f>
        <v>0</v>
      </c>
      <c r="I45" s="36">
        <f t="shared" si="2"/>
        <v>0</v>
      </c>
      <c r="J45" s="37"/>
      <c r="K45" s="37"/>
      <c r="L45" s="37"/>
      <c r="M45" s="37"/>
      <c r="N45" s="37"/>
      <c r="O45" s="37"/>
      <c r="P45" s="37"/>
      <c r="Q45" s="37"/>
      <c r="R45" s="22"/>
    </row>
    <row r="46" spans="2:18" ht="12" x14ac:dyDescent="0.2">
      <c r="B46" s="31"/>
      <c r="C46" s="32"/>
      <c r="D46" s="39"/>
      <c r="E46" s="33"/>
      <c r="F46" s="34" t="s">
        <v>166</v>
      </c>
      <c r="G46" s="34" t="s">
        <v>166</v>
      </c>
      <c r="H46" s="35">
        <f>IF(COUNT(J46:R46)&gt;=5,SUM(LARGE(J46:R46,{1,2,3,4,5})),IF(COUNT(J46:R46)=4,SUM(LARGE(J46:R46,{1,2,3,4})),IF(COUNT(J46:R46)=3,SUM(LARGE(J46:R46,{1,2,3})),IF(COUNT(J46:R46)=2,SUM(LARGE(J46:R46,{1,2})),IF(COUNT(J46:R46)=1,SUM(LARGE(J46:R46,{1})),0)))))</f>
        <v>0</v>
      </c>
      <c r="I46" s="36">
        <f t="shared" si="2"/>
        <v>0</v>
      </c>
      <c r="J46" s="37"/>
      <c r="K46" s="37"/>
      <c r="L46" s="37"/>
      <c r="M46" s="37"/>
      <c r="N46" s="37"/>
      <c r="O46" s="37"/>
      <c r="P46" s="37"/>
      <c r="Q46" s="37"/>
      <c r="R46" s="22"/>
    </row>
    <row r="47" spans="2:18" ht="10.199999999999999" x14ac:dyDescent="0.2">
      <c r="B47" s="41"/>
      <c r="C47" s="42"/>
      <c r="D47" s="42"/>
      <c r="E47" s="42"/>
      <c r="F47" s="48"/>
      <c r="G47" s="48"/>
      <c r="H47" s="57"/>
      <c r="I47" s="57"/>
      <c r="J47" s="42"/>
      <c r="K47" s="42"/>
      <c r="L47" s="42"/>
      <c r="M47" s="42"/>
      <c r="N47" s="42"/>
      <c r="O47" s="42"/>
      <c r="P47" s="42"/>
      <c r="Q47" s="42"/>
      <c r="R47" s="22"/>
    </row>
    <row r="48" spans="2:18" ht="10.199999999999999" x14ac:dyDescent="0.2">
      <c r="B48" s="45"/>
      <c r="C48" s="46"/>
      <c r="D48" s="47"/>
      <c r="E48" s="47" t="str">
        <f>SM!$D$41</f>
        <v>CONTAGEM DE SEMANAS</v>
      </c>
      <c r="F48" s="48"/>
      <c r="G48" s="48"/>
      <c r="H48" s="57"/>
      <c r="I48" s="57"/>
      <c r="J48" s="50">
        <f>SM!H$41</f>
        <v>51</v>
      </c>
      <c r="K48" s="50">
        <f>SM!I$41</f>
        <v>39</v>
      </c>
      <c r="L48" s="50">
        <f>SM!J$41</f>
        <v>35</v>
      </c>
      <c r="M48" s="50">
        <f>SM!K$41</f>
        <v>31</v>
      </c>
      <c r="N48" s="50">
        <f>SM!L$41</f>
        <v>30</v>
      </c>
      <c r="O48" s="50">
        <f>SM!M$41</f>
        <v>12</v>
      </c>
      <c r="P48" s="50">
        <f>SM!N$41</f>
        <v>5</v>
      </c>
      <c r="Q48" s="50">
        <f>SM!O$41</f>
        <v>1</v>
      </c>
      <c r="R48" s="51"/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1:P93"/>
  <sheetViews>
    <sheetView topLeftCell="A31" workbookViewId="0"/>
  </sheetViews>
  <sheetFormatPr defaultRowHeight="14.4" x14ac:dyDescent="0.2"/>
  <cols>
    <col min="4" max="4" width="47.42578125" bestFit="1" customWidth="1"/>
  </cols>
  <sheetData>
    <row r="1" spans="2:16" ht="10.199999999999999" x14ac:dyDescent="0.2">
      <c r="D1" s="78" t="s">
        <v>166</v>
      </c>
    </row>
    <row r="2" spans="2:16" ht="12" x14ac:dyDescent="0.2">
      <c r="B2" s="1" t="str">
        <f>SM!B2</f>
        <v>RANKING ESTADUAL - 2018</v>
      </c>
      <c r="E2" s="2"/>
      <c r="F2" s="52"/>
      <c r="G2" s="53"/>
      <c r="H2" s="4"/>
      <c r="I2" s="4"/>
      <c r="J2" s="4"/>
      <c r="K2" s="4"/>
      <c r="L2" s="4"/>
      <c r="M2" s="4"/>
      <c r="N2" s="4"/>
      <c r="O2" s="4"/>
    </row>
    <row r="3" spans="2:16" ht="12" x14ac:dyDescent="0.2">
      <c r="B3" s="5" t="s">
        <v>167</v>
      </c>
      <c r="D3" s="6">
        <f>SM!D3</f>
        <v>43255</v>
      </c>
      <c r="E3" s="2"/>
      <c r="F3" s="52"/>
      <c r="G3" s="53"/>
      <c r="H3" s="4"/>
      <c r="I3" s="4"/>
      <c r="J3" s="4"/>
      <c r="K3" s="4"/>
      <c r="L3" s="4"/>
      <c r="M3" s="4"/>
      <c r="N3" s="4"/>
      <c r="O3" s="4"/>
    </row>
    <row r="4" spans="2:16" ht="12" x14ac:dyDescent="0.2">
      <c r="B4" s="4"/>
      <c r="C4" s="7"/>
      <c r="D4" s="8"/>
      <c r="E4" s="2"/>
      <c r="F4" s="52"/>
      <c r="G4" s="53"/>
      <c r="H4" s="4"/>
      <c r="I4" s="4"/>
      <c r="J4" s="4"/>
      <c r="K4" s="4"/>
      <c r="L4" s="4"/>
      <c r="M4" s="4"/>
      <c r="N4" s="4"/>
      <c r="O4" s="4"/>
    </row>
    <row r="5" spans="2:16" ht="12" x14ac:dyDescent="0.2">
      <c r="B5" s="9"/>
      <c r="C5" s="10"/>
      <c r="D5" s="10"/>
      <c r="E5" s="11"/>
      <c r="F5" s="12"/>
      <c r="G5" s="13"/>
      <c r="H5" s="14"/>
      <c r="I5" s="14"/>
      <c r="J5" s="14"/>
      <c r="K5" s="14"/>
      <c r="L5" s="14"/>
      <c r="M5" s="14"/>
      <c r="N5" s="14"/>
      <c r="O5" s="14"/>
      <c r="P5" s="15"/>
    </row>
    <row r="6" spans="2:16" ht="24" x14ac:dyDescent="0.2">
      <c r="B6" s="16"/>
      <c r="C6" s="17" t="s">
        <v>2</v>
      </c>
      <c r="D6" s="17" t="str">
        <f>SM!D6</f>
        <v>ATLETA</v>
      </c>
      <c r="E6" s="54" t="str">
        <f>SM!E6</f>
        <v>ENTIDADE</v>
      </c>
      <c r="F6" s="19" t="str">
        <f>SM!F6</f>
        <v>TOTAL RK52</v>
      </c>
      <c r="G6" s="20" t="str">
        <f>SM!G6</f>
        <v>Torneios</v>
      </c>
      <c r="H6" s="21" t="str">
        <f>SM!H6</f>
        <v>2o</v>
      </c>
      <c r="I6" s="21" t="str">
        <f>SM!I6</f>
        <v>3o</v>
      </c>
      <c r="J6" s="21" t="str">
        <f>SM!J6</f>
        <v>2o</v>
      </c>
      <c r="K6" s="21" t="str">
        <f>SM!K6</f>
        <v>4o</v>
      </c>
      <c r="L6" s="21" t="str">
        <f>SM!L6</f>
        <v>1o</v>
      </c>
      <c r="M6" s="21" t="str">
        <f>SM!M6</f>
        <v>1o</v>
      </c>
      <c r="N6" s="21" t="str">
        <f>SM!N6</f>
        <v>1o</v>
      </c>
      <c r="O6" s="21" t="str">
        <f>SM!O6</f>
        <v>2o</v>
      </c>
      <c r="P6" s="22"/>
    </row>
    <row r="7" spans="2:16" ht="12" x14ac:dyDescent="0.2">
      <c r="B7" s="16"/>
      <c r="C7" s="17"/>
      <c r="D7" s="17">
        <f>SM!D7</f>
        <v>0</v>
      </c>
      <c r="E7" s="54">
        <f>SM!E7</f>
        <v>0</v>
      </c>
      <c r="F7" s="19">
        <f>SM!F7</f>
        <v>0</v>
      </c>
      <c r="G7" s="20">
        <f>SM!G7</f>
        <v>0</v>
      </c>
      <c r="H7" s="23" t="str">
        <f>SM!H7</f>
        <v>EST</v>
      </c>
      <c r="I7" s="23" t="str">
        <f>SM!I7</f>
        <v>EST</v>
      </c>
      <c r="J7" s="23" t="str">
        <f>SM!J7</f>
        <v>M-CWB</v>
      </c>
      <c r="K7" s="23" t="str">
        <f>SM!K7</f>
        <v>EST</v>
      </c>
      <c r="L7" s="23" t="str">
        <f>SM!L7</f>
        <v>M-OES</v>
      </c>
      <c r="M7" s="23" t="str">
        <f>SM!M7</f>
        <v>M-CWB</v>
      </c>
      <c r="N7" s="23" t="str">
        <f>SM!N7</f>
        <v>EST</v>
      </c>
      <c r="O7" s="23" t="str">
        <f>SM!O7</f>
        <v>EST</v>
      </c>
      <c r="P7" s="22"/>
    </row>
    <row r="8" spans="2:16" ht="12" x14ac:dyDescent="0.2">
      <c r="B8" s="24"/>
      <c r="C8" s="17"/>
      <c r="D8" s="17">
        <f>SM!D8</f>
        <v>0</v>
      </c>
      <c r="E8" s="54">
        <f>SM!E8</f>
        <v>0</v>
      </c>
      <c r="F8" s="19">
        <f>SM!F8</f>
        <v>0</v>
      </c>
      <c r="G8" s="20">
        <f>SM!G8</f>
        <v>0</v>
      </c>
      <c r="H8" s="25">
        <f>SM!H8</f>
        <v>42905</v>
      </c>
      <c r="I8" s="25">
        <f>SM!I8</f>
        <v>42988</v>
      </c>
      <c r="J8" s="25">
        <f>SM!J8</f>
        <v>43017</v>
      </c>
      <c r="K8" s="25">
        <f>SM!K8</f>
        <v>43045</v>
      </c>
      <c r="L8" s="25">
        <f>SM!L8</f>
        <v>43052</v>
      </c>
      <c r="M8" s="25">
        <f>SM!M8</f>
        <v>43178</v>
      </c>
      <c r="N8" s="25">
        <f>SM!N8</f>
        <v>43222</v>
      </c>
      <c r="O8" s="25">
        <f>SM!O8</f>
        <v>43255</v>
      </c>
      <c r="P8" s="22"/>
    </row>
    <row r="9" spans="2:16" ht="12" x14ac:dyDescent="0.2">
      <c r="B9" s="26"/>
      <c r="C9" s="10"/>
      <c r="D9" s="10"/>
      <c r="E9" s="27"/>
      <c r="F9" s="28"/>
      <c r="G9" s="29"/>
      <c r="H9" s="30"/>
      <c r="I9" s="30"/>
      <c r="J9" s="30"/>
      <c r="K9" s="30"/>
      <c r="L9" s="30"/>
      <c r="M9" s="30"/>
      <c r="N9" s="30"/>
      <c r="O9" s="30"/>
      <c r="P9" s="22"/>
    </row>
    <row r="10" spans="2:16" ht="12" x14ac:dyDescent="0.2">
      <c r="B10" s="31"/>
      <c r="C10" s="64">
        <v>1</v>
      </c>
      <c r="D10" s="79" t="s">
        <v>99</v>
      </c>
      <c r="E10" s="34" t="s">
        <v>231</v>
      </c>
      <c r="F10" s="35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3360</v>
      </c>
      <c r="G10" s="36">
        <f t="shared" ref="G10:G73" si="0">COUNT(H10:P10)-COUNTIF(H10:P10,"=0")</f>
        <v>7</v>
      </c>
      <c r="H10" s="37">
        <v>400</v>
      </c>
      <c r="I10" s="37">
        <v>400</v>
      </c>
      <c r="J10" s="37">
        <v>320</v>
      </c>
      <c r="K10" s="37">
        <v>1120</v>
      </c>
      <c r="L10" s="37"/>
      <c r="M10" s="37">
        <v>560</v>
      </c>
      <c r="N10" s="37">
        <v>400</v>
      </c>
      <c r="O10" s="37">
        <v>880</v>
      </c>
      <c r="P10" s="22"/>
    </row>
    <row r="11" spans="2:16" ht="12" x14ac:dyDescent="0.2">
      <c r="B11" s="31"/>
      <c r="C11" s="64">
        <v>2</v>
      </c>
      <c r="D11" s="33" t="s">
        <v>168</v>
      </c>
      <c r="E11" s="34" t="s">
        <v>701</v>
      </c>
      <c r="F11" s="35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2960</v>
      </c>
      <c r="G11" s="36">
        <f t="shared" si="0"/>
        <v>7</v>
      </c>
      <c r="H11" s="37">
        <v>400</v>
      </c>
      <c r="I11" s="37">
        <v>880</v>
      </c>
      <c r="J11" s="37">
        <v>320</v>
      </c>
      <c r="K11" s="37">
        <v>400</v>
      </c>
      <c r="L11" s="37"/>
      <c r="M11" s="37">
        <v>320</v>
      </c>
      <c r="N11" s="37">
        <v>880</v>
      </c>
      <c r="O11" s="37">
        <v>400</v>
      </c>
      <c r="P11" s="22"/>
    </row>
    <row r="12" spans="2:16" ht="12" x14ac:dyDescent="0.2">
      <c r="B12" s="31"/>
      <c r="C12" s="64">
        <v>3</v>
      </c>
      <c r="D12" s="72" t="s">
        <v>169</v>
      </c>
      <c r="E12" s="34" t="s">
        <v>700</v>
      </c>
      <c r="F12" s="35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2720</v>
      </c>
      <c r="G12" s="36">
        <f t="shared" si="0"/>
        <v>4</v>
      </c>
      <c r="H12" s="37"/>
      <c r="I12" s="37">
        <v>880</v>
      </c>
      <c r="J12" s="37"/>
      <c r="K12" s="37">
        <v>880</v>
      </c>
      <c r="L12" s="37">
        <v>560</v>
      </c>
      <c r="M12" s="37"/>
      <c r="N12" s="37">
        <v>400</v>
      </c>
      <c r="O12" s="37"/>
      <c r="P12" s="22"/>
    </row>
    <row r="13" spans="2:16" ht="12" x14ac:dyDescent="0.2">
      <c r="B13" s="31"/>
      <c r="C13" s="64">
        <v>4</v>
      </c>
      <c r="D13" s="80" t="s">
        <v>170</v>
      </c>
      <c r="E13" s="34" t="s">
        <v>715</v>
      </c>
      <c r="F13" s="35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2080</v>
      </c>
      <c r="G13" s="36">
        <f t="shared" si="0"/>
        <v>4</v>
      </c>
      <c r="H13" s="37"/>
      <c r="I13" s="37">
        <v>400</v>
      </c>
      <c r="J13" s="37"/>
      <c r="K13" s="37">
        <v>400</v>
      </c>
      <c r="L13" s="37"/>
      <c r="M13" s="37"/>
      <c r="N13" s="37">
        <v>400</v>
      </c>
      <c r="O13" s="37">
        <v>880</v>
      </c>
      <c r="P13" s="22"/>
    </row>
    <row r="14" spans="2:16" ht="12" x14ac:dyDescent="0.2">
      <c r="B14" s="31"/>
      <c r="C14" s="64"/>
      <c r="D14" s="72" t="s">
        <v>171</v>
      </c>
      <c r="E14" s="34" t="s">
        <v>715</v>
      </c>
      <c r="F14" s="35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2080</v>
      </c>
      <c r="G14" s="36">
        <f t="shared" si="0"/>
        <v>4</v>
      </c>
      <c r="H14" s="37"/>
      <c r="I14" s="37">
        <v>400</v>
      </c>
      <c r="J14" s="37"/>
      <c r="K14" s="37">
        <v>880</v>
      </c>
      <c r="L14" s="37"/>
      <c r="M14" s="37"/>
      <c r="N14" s="37">
        <v>400</v>
      </c>
      <c r="O14" s="37">
        <v>400</v>
      </c>
      <c r="P14" s="22"/>
    </row>
    <row r="15" spans="2:16" ht="12" x14ac:dyDescent="0.2">
      <c r="B15" s="31"/>
      <c r="C15" s="64">
        <v>6</v>
      </c>
      <c r="D15" s="39" t="s">
        <v>172</v>
      </c>
      <c r="E15" s="34" t="s">
        <v>701</v>
      </c>
      <c r="F15" s="35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1960</v>
      </c>
      <c r="G15" s="36">
        <f t="shared" si="0"/>
        <v>5</v>
      </c>
      <c r="H15" s="37">
        <v>400</v>
      </c>
      <c r="I15" s="37">
        <v>400</v>
      </c>
      <c r="J15" s="37">
        <v>440</v>
      </c>
      <c r="K15" s="37">
        <v>400</v>
      </c>
      <c r="L15" s="37"/>
      <c r="M15" s="37">
        <v>320</v>
      </c>
      <c r="N15" s="37"/>
      <c r="O15" s="37"/>
      <c r="P15" s="22"/>
    </row>
    <row r="16" spans="2:16" ht="12" x14ac:dyDescent="0.2">
      <c r="B16" s="31"/>
      <c r="C16" s="64">
        <v>7</v>
      </c>
      <c r="D16" s="39" t="s">
        <v>173</v>
      </c>
      <c r="E16" s="34" t="s">
        <v>700</v>
      </c>
      <c r="F16" s="35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1960</v>
      </c>
      <c r="G16" s="36">
        <f t="shared" si="0"/>
        <v>3</v>
      </c>
      <c r="H16" s="37"/>
      <c r="I16" s="37">
        <v>880</v>
      </c>
      <c r="J16" s="37"/>
      <c r="K16" s="37"/>
      <c r="L16" s="37">
        <v>680</v>
      </c>
      <c r="M16" s="37"/>
      <c r="N16" s="37">
        <v>400</v>
      </c>
      <c r="O16" s="37"/>
      <c r="P16" s="22"/>
    </row>
    <row r="17" spans="2:16" ht="12" x14ac:dyDescent="0.2">
      <c r="B17" s="31"/>
      <c r="C17" s="64">
        <v>8</v>
      </c>
      <c r="D17" s="39" t="s">
        <v>174</v>
      </c>
      <c r="E17" s="34" t="s">
        <v>704</v>
      </c>
      <c r="F17" s="35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1920</v>
      </c>
      <c r="G17" s="36">
        <f t="shared" si="0"/>
        <v>2</v>
      </c>
      <c r="H17" s="37"/>
      <c r="I17" s="37"/>
      <c r="J17" s="37">
        <v>800</v>
      </c>
      <c r="K17" s="37">
        <v>1120</v>
      </c>
      <c r="L17" s="37"/>
      <c r="M17" s="37"/>
      <c r="N17" s="37"/>
      <c r="O17" s="37"/>
      <c r="P17" s="22"/>
    </row>
    <row r="18" spans="2:16" ht="12" x14ac:dyDescent="0.2">
      <c r="B18" s="31"/>
      <c r="C18" s="64">
        <v>9</v>
      </c>
      <c r="D18" s="72" t="s">
        <v>175</v>
      </c>
      <c r="E18" s="34" t="s">
        <v>715</v>
      </c>
      <c r="F18" s="35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1760</v>
      </c>
      <c r="G18" s="36">
        <f t="shared" si="0"/>
        <v>2</v>
      </c>
      <c r="H18" s="37"/>
      <c r="I18" s="37"/>
      <c r="J18" s="37"/>
      <c r="K18" s="37"/>
      <c r="L18" s="37"/>
      <c r="M18" s="37"/>
      <c r="N18" s="37">
        <v>640</v>
      </c>
      <c r="O18" s="37">
        <v>1120</v>
      </c>
      <c r="P18" s="22"/>
    </row>
    <row r="19" spans="2:16" ht="12" x14ac:dyDescent="0.2">
      <c r="B19" s="31"/>
      <c r="C19" s="64"/>
      <c r="D19" s="72" t="s">
        <v>176</v>
      </c>
      <c r="E19" s="34" t="s">
        <v>716</v>
      </c>
      <c r="F19" s="35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1760</v>
      </c>
      <c r="G19" s="36">
        <f t="shared" si="0"/>
        <v>2</v>
      </c>
      <c r="H19" s="40"/>
      <c r="I19" s="40"/>
      <c r="J19" s="40"/>
      <c r="K19" s="40"/>
      <c r="L19" s="37"/>
      <c r="M19" s="37"/>
      <c r="N19" s="37">
        <v>880</v>
      </c>
      <c r="O19" s="37">
        <v>880</v>
      </c>
      <c r="P19" s="22"/>
    </row>
    <row r="20" spans="2:16" ht="12" x14ac:dyDescent="0.2">
      <c r="B20" s="31"/>
      <c r="C20" s="64">
        <v>11</v>
      </c>
      <c r="D20" s="80" t="s">
        <v>147</v>
      </c>
      <c r="E20" s="34" t="s">
        <v>703</v>
      </c>
      <c r="F20" s="35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1680</v>
      </c>
      <c r="G20" s="36">
        <f t="shared" si="0"/>
        <v>2</v>
      </c>
      <c r="H20" s="37"/>
      <c r="I20" s="37"/>
      <c r="J20" s="37"/>
      <c r="K20" s="37"/>
      <c r="L20" s="37">
        <v>800</v>
      </c>
      <c r="M20" s="37"/>
      <c r="N20" s="37">
        <v>880</v>
      </c>
      <c r="O20" s="37"/>
      <c r="P20" s="22"/>
    </row>
    <row r="21" spans="2:16" ht="12" x14ac:dyDescent="0.2">
      <c r="B21" s="31"/>
      <c r="C21" s="64">
        <v>12</v>
      </c>
      <c r="D21" s="81" t="s">
        <v>177</v>
      </c>
      <c r="E21" s="34" t="s">
        <v>231</v>
      </c>
      <c r="F21" s="35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1440</v>
      </c>
      <c r="G21" s="36">
        <f t="shared" si="0"/>
        <v>4</v>
      </c>
      <c r="H21" s="37">
        <v>400</v>
      </c>
      <c r="I21" s="37"/>
      <c r="J21" s="37">
        <v>320</v>
      </c>
      <c r="K21" s="37"/>
      <c r="L21" s="37"/>
      <c r="M21" s="37">
        <v>320</v>
      </c>
      <c r="N21" s="37">
        <v>400</v>
      </c>
      <c r="O21" s="37"/>
      <c r="P21" s="22"/>
    </row>
    <row r="22" spans="2:16" ht="12" x14ac:dyDescent="0.2">
      <c r="B22" s="31"/>
      <c r="C22" s="64"/>
      <c r="D22" s="74" t="s">
        <v>149</v>
      </c>
      <c r="E22" s="34" t="s">
        <v>705</v>
      </c>
      <c r="F22" s="35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1440</v>
      </c>
      <c r="G22" s="36">
        <f t="shared" si="0"/>
        <v>2</v>
      </c>
      <c r="H22" s="37"/>
      <c r="I22" s="37">
        <v>1120</v>
      </c>
      <c r="J22" s="37">
        <v>320</v>
      </c>
      <c r="K22" s="37"/>
      <c r="L22" s="37"/>
      <c r="M22" s="37"/>
      <c r="N22" s="37"/>
      <c r="O22" s="37"/>
      <c r="P22" s="22"/>
    </row>
    <row r="23" spans="2:16" ht="12" x14ac:dyDescent="0.2">
      <c r="B23" s="31"/>
      <c r="C23" s="64">
        <v>14</v>
      </c>
      <c r="D23" s="33" t="s">
        <v>178</v>
      </c>
      <c r="E23" s="34" t="s">
        <v>703</v>
      </c>
      <c r="F23" s="35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1280</v>
      </c>
      <c r="G23" s="36">
        <f t="shared" si="0"/>
        <v>2</v>
      </c>
      <c r="H23" s="37">
        <v>880</v>
      </c>
      <c r="I23" s="37">
        <v>400</v>
      </c>
      <c r="J23" s="37"/>
      <c r="K23" s="37"/>
      <c r="L23" s="37"/>
      <c r="M23" s="37"/>
      <c r="N23" s="37"/>
      <c r="O23" s="37"/>
      <c r="P23" s="22"/>
    </row>
    <row r="24" spans="2:16" ht="12" x14ac:dyDescent="0.2">
      <c r="B24" s="31"/>
      <c r="C24" s="64"/>
      <c r="D24" s="39" t="s">
        <v>179</v>
      </c>
      <c r="E24" s="34" t="s">
        <v>709</v>
      </c>
      <c r="F24" s="35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1280</v>
      </c>
      <c r="G24" s="36">
        <f t="shared" si="0"/>
        <v>2</v>
      </c>
      <c r="H24" s="37"/>
      <c r="I24" s="37"/>
      <c r="J24" s="37"/>
      <c r="K24" s="37">
        <v>880</v>
      </c>
      <c r="L24" s="37"/>
      <c r="M24" s="37"/>
      <c r="N24" s="37"/>
      <c r="O24" s="37">
        <v>400</v>
      </c>
      <c r="P24" s="22"/>
    </row>
    <row r="25" spans="2:16" ht="12" x14ac:dyDescent="0.2">
      <c r="B25" s="31"/>
      <c r="C25" s="64">
        <v>16</v>
      </c>
      <c r="D25" s="79" t="s">
        <v>110</v>
      </c>
      <c r="E25" s="34" t="s">
        <v>708</v>
      </c>
      <c r="F25" s="35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1120</v>
      </c>
      <c r="G25" s="36">
        <f t="shared" si="0"/>
        <v>1</v>
      </c>
      <c r="H25" s="37"/>
      <c r="I25" s="37"/>
      <c r="J25" s="37"/>
      <c r="K25" s="37"/>
      <c r="L25" s="37"/>
      <c r="M25" s="37"/>
      <c r="N25" s="37"/>
      <c r="O25" s="37">
        <v>1120</v>
      </c>
      <c r="P25" s="22"/>
    </row>
    <row r="26" spans="2:16" ht="12" x14ac:dyDescent="0.2">
      <c r="B26" s="31"/>
      <c r="C26" s="64"/>
      <c r="D26" s="82" t="s">
        <v>180</v>
      </c>
      <c r="E26" s="34" t="s">
        <v>702</v>
      </c>
      <c r="F26" s="35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1120</v>
      </c>
      <c r="G26" s="36">
        <f t="shared" si="0"/>
        <v>1</v>
      </c>
      <c r="H26" s="37"/>
      <c r="I26" s="37"/>
      <c r="J26" s="37"/>
      <c r="K26" s="37"/>
      <c r="L26" s="37"/>
      <c r="M26" s="37"/>
      <c r="N26" s="37">
        <v>1120</v>
      </c>
      <c r="O26" s="37"/>
      <c r="P26" s="22"/>
    </row>
    <row r="27" spans="2:16" ht="12" x14ac:dyDescent="0.2">
      <c r="B27" s="31"/>
      <c r="C27" s="64"/>
      <c r="D27" s="72" t="s">
        <v>107</v>
      </c>
      <c r="E27" s="34" t="s">
        <v>700</v>
      </c>
      <c r="F27" s="35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1120</v>
      </c>
      <c r="G27" s="36">
        <f t="shared" si="0"/>
        <v>1</v>
      </c>
      <c r="H27" s="40"/>
      <c r="I27" s="40"/>
      <c r="J27" s="40"/>
      <c r="K27" s="40"/>
      <c r="L27" s="37"/>
      <c r="M27" s="37"/>
      <c r="N27" s="37">
        <v>1120</v>
      </c>
      <c r="O27" s="37"/>
      <c r="P27" s="22"/>
    </row>
    <row r="28" spans="2:16" ht="12" x14ac:dyDescent="0.2">
      <c r="B28" s="31"/>
      <c r="C28" s="64"/>
      <c r="D28" s="39" t="s">
        <v>181</v>
      </c>
      <c r="E28" s="34" t="s">
        <v>703</v>
      </c>
      <c r="F28" s="35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1120</v>
      </c>
      <c r="G28" s="36">
        <f t="shared" si="0"/>
        <v>1</v>
      </c>
      <c r="H28" s="37">
        <v>1120</v>
      </c>
      <c r="I28" s="37"/>
      <c r="J28" s="37"/>
      <c r="K28" s="37"/>
      <c r="L28" s="37"/>
      <c r="M28" s="37"/>
      <c r="N28" s="37"/>
      <c r="O28" s="37"/>
      <c r="P28" s="22"/>
    </row>
    <row r="29" spans="2:16" ht="12" x14ac:dyDescent="0.2">
      <c r="B29" s="31"/>
      <c r="C29" s="64">
        <v>20</v>
      </c>
      <c r="D29" s="72" t="s">
        <v>182</v>
      </c>
      <c r="E29" s="34" t="s">
        <v>717</v>
      </c>
      <c r="F29" s="35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1040</v>
      </c>
      <c r="G29" s="36">
        <f t="shared" si="0"/>
        <v>2</v>
      </c>
      <c r="H29" s="37"/>
      <c r="I29" s="37"/>
      <c r="J29" s="37"/>
      <c r="K29" s="37"/>
      <c r="L29" s="37"/>
      <c r="M29" s="37"/>
      <c r="N29" s="37">
        <v>400</v>
      </c>
      <c r="O29" s="37">
        <v>640</v>
      </c>
      <c r="P29" s="22"/>
    </row>
    <row r="30" spans="2:16" ht="12" x14ac:dyDescent="0.2">
      <c r="B30" s="31"/>
      <c r="C30" s="64">
        <v>21</v>
      </c>
      <c r="D30" s="79" t="s">
        <v>153</v>
      </c>
      <c r="E30" s="34" t="s">
        <v>703</v>
      </c>
      <c r="F30" s="35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960</v>
      </c>
      <c r="G30" s="36">
        <f t="shared" si="0"/>
        <v>2</v>
      </c>
      <c r="H30" s="40"/>
      <c r="I30" s="40">
        <v>400</v>
      </c>
      <c r="J30" s="40"/>
      <c r="K30" s="40"/>
      <c r="L30" s="37">
        <v>560</v>
      </c>
      <c r="M30" s="37"/>
      <c r="N30" s="37"/>
      <c r="O30" s="37"/>
      <c r="P30" s="22"/>
    </row>
    <row r="31" spans="2:16" ht="12" x14ac:dyDescent="0.2">
      <c r="B31" s="31"/>
      <c r="C31" s="64">
        <v>22</v>
      </c>
      <c r="D31" s="72" t="s">
        <v>183</v>
      </c>
      <c r="E31" s="34" t="s">
        <v>715</v>
      </c>
      <c r="F31" s="35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880</v>
      </c>
      <c r="G31" s="36">
        <f t="shared" si="0"/>
        <v>1</v>
      </c>
      <c r="H31" s="37"/>
      <c r="I31" s="37"/>
      <c r="J31" s="37"/>
      <c r="K31" s="37"/>
      <c r="L31" s="37"/>
      <c r="M31" s="37"/>
      <c r="N31" s="37"/>
      <c r="O31" s="37">
        <v>880</v>
      </c>
      <c r="P31" s="22"/>
    </row>
    <row r="32" spans="2:16" ht="12" x14ac:dyDescent="0.2">
      <c r="B32" s="31"/>
      <c r="C32" s="64"/>
      <c r="D32" s="39" t="s">
        <v>151</v>
      </c>
      <c r="E32" s="34" t="s">
        <v>709</v>
      </c>
      <c r="F32" s="35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880</v>
      </c>
      <c r="G32" s="36">
        <f t="shared" si="0"/>
        <v>1</v>
      </c>
      <c r="H32" s="37"/>
      <c r="I32" s="37"/>
      <c r="J32" s="37"/>
      <c r="K32" s="37">
        <v>880</v>
      </c>
      <c r="L32" s="37"/>
      <c r="M32" s="37"/>
      <c r="N32" s="37"/>
      <c r="O32" s="37"/>
      <c r="P32" s="22"/>
    </row>
    <row r="33" spans="2:16" ht="12" x14ac:dyDescent="0.2">
      <c r="B33" s="31"/>
      <c r="C33" s="64"/>
      <c r="D33" s="39" t="s">
        <v>184</v>
      </c>
      <c r="E33" s="34" t="s">
        <v>703</v>
      </c>
      <c r="F33" s="35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880</v>
      </c>
      <c r="G33" s="36">
        <f t="shared" si="0"/>
        <v>1</v>
      </c>
      <c r="H33" s="37">
        <v>880</v>
      </c>
      <c r="I33" s="37"/>
      <c r="J33" s="37"/>
      <c r="K33" s="37"/>
      <c r="L33" s="37"/>
      <c r="M33" s="37"/>
      <c r="N33" s="37"/>
      <c r="O33" s="37"/>
      <c r="P33" s="22"/>
    </row>
    <row r="34" spans="2:16" ht="12" x14ac:dyDescent="0.2">
      <c r="B34" s="31"/>
      <c r="C34" s="64"/>
      <c r="D34" s="39" t="s">
        <v>52</v>
      </c>
      <c r="E34" s="34" t="s">
        <v>703</v>
      </c>
      <c r="F34" s="35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880</v>
      </c>
      <c r="G34" s="36">
        <f t="shared" ref="G34:G66" si="1">COUNT(H34:P34)-COUNTIF(H34:P34,"=0")</f>
        <v>1</v>
      </c>
      <c r="H34" s="37"/>
      <c r="I34" s="37">
        <v>880</v>
      </c>
      <c r="J34" s="37"/>
      <c r="K34" s="37"/>
      <c r="L34" s="37"/>
      <c r="M34" s="37"/>
      <c r="N34" s="37"/>
      <c r="O34" s="37"/>
      <c r="P34" s="22"/>
    </row>
    <row r="35" spans="2:16" ht="12" x14ac:dyDescent="0.2">
      <c r="B35" s="31"/>
      <c r="C35" s="64">
        <v>26</v>
      </c>
      <c r="D35" s="39" t="s">
        <v>185</v>
      </c>
      <c r="E35" s="34" t="s">
        <v>715</v>
      </c>
      <c r="F35" s="35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800</v>
      </c>
      <c r="G35" s="36">
        <f t="shared" si="1"/>
        <v>2</v>
      </c>
      <c r="H35" s="37"/>
      <c r="I35" s="37"/>
      <c r="J35" s="37"/>
      <c r="K35" s="37"/>
      <c r="L35" s="37"/>
      <c r="M35" s="37"/>
      <c r="N35" s="37">
        <v>400</v>
      </c>
      <c r="O35" s="37">
        <v>400</v>
      </c>
      <c r="P35" s="22"/>
    </row>
    <row r="36" spans="2:16" ht="12" x14ac:dyDescent="0.2">
      <c r="B36" s="31"/>
      <c r="C36" s="64"/>
      <c r="D36" s="39" t="s">
        <v>186</v>
      </c>
      <c r="E36" s="34" t="s">
        <v>716</v>
      </c>
      <c r="F36" s="35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800</v>
      </c>
      <c r="G36" s="36">
        <f t="shared" si="1"/>
        <v>2</v>
      </c>
      <c r="H36" s="40"/>
      <c r="I36" s="40"/>
      <c r="J36" s="40"/>
      <c r="K36" s="40"/>
      <c r="L36" s="37"/>
      <c r="M36" s="37"/>
      <c r="N36" s="37">
        <v>400</v>
      </c>
      <c r="O36" s="37">
        <v>400</v>
      </c>
      <c r="P36" s="22"/>
    </row>
    <row r="37" spans="2:16" ht="12" x14ac:dyDescent="0.2">
      <c r="B37" s="31"/>
      <c r="C37" s="64"/>
      <c r="D37" s="33" t="s">
        <v>187</v>
      </c>
      <c r="E37" s="34" t="s">
        <v>711</v>
      </c>
      <c r="F37" s="35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800</v>
      </c>
      <c r="G37" s="36">
        <f t="shared" si="1"/>
        <v>2</v>
      </c>
      <c r="H37" s="37"/>
      <c r="I37" s="37">
        <v>400</v>
      </c>
      <c r="J37" s="37"/>
      <c r="K37" s="37"/>
      <c r="L37" s="37"/>
      <c r="M37" s="37"/>
      <c r="N37" s="37">
        <v>400</v>
      </c>
      <c r="O37" s="37"/>
      <c r="P37" s="22"/>
    </row>
    <row r="38" spans="2:16" ht="12" x14ac:dyDescent="0.2">
      <c r="B38" s="31"/>
      <c r="C38" s="64"/>
      <c r="D38" s="72" t="s">
        <v>188</v>
      </c>
      <c r="E38" s="34" t="s">
        <v>715</v>
      </c>
      <c r="F38" s="35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800</v>
      </c>
      <c r="G38" s="36">
        <f t="shared" si="1"/>
        <v>2</v>
      </c>
      <c r="H38" s="37"/>
      <c r="I38" s="37"/>
      <c r="J38" s="37"/>
      <c r="K38" s="37">
        <v>400</v>
      </c>
      <c r="L38" s="37"/>
      <c r="M38" s="37"/>
      <c r="N38" s="37"/>
      <c r="O38" s="37">
        <v>400</v>
      </c>
      <c r="P38" s="22"/>
    </row>
    <row r="39" spans="2:16" ht="12" x14ac:dyDescent="0.2">
      <c r="B39" s="31"/>
      <c r="C39" s="64">
        <v>30</v>
      </c>
      <c r="D39" s="39" t="s">
        <v>189</v>
      </c>
      <c r="E39" s="34" t="s">
        <v>231</v>
      </c>
      <c r="F39" s="35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720</v>
      </c>
      <c r="G39" s="36">
        <f t="shared" si="1"/>
        <v>2</v>
      </c>
      <c r="H39" s="37"/>
      <c r="I39" s="37"/>
      <c r="J39" s="37">
        <v>320</v>
      </c>
      <c r="K39" s="37">
        <v>400</v>
      </c>
      <c r="L39" s="37"/>
      <c r="M39" s="37"/>
      <c r="N39" s="37"/>
      <c r="O39" s="37"/>
      <c r="P39" s="22"/>
    </row>
    <row r="40" spans="2:16" ht="12" x14ac:dyDescent="0.2">
      <c r="B40" s="31"/>
      <c r="C40" s="64">
        <v>31</v>
      </c>
      <c r="D40" s="80" t="s">
        <v>100</v>
      </c>
      <c r="E40" s="34" t="s">
        <v>701</v>
      </c>
      <c r="F40" s="35">
        <f>IF(COUNT(H40:P40)&gt;=5,SUM(LARGE(H40:P40,{1,2,3,4,5})),IF(COUNT(H40:P40)=4,SUM(LARGE(H40:P40,{1,2,3,4})),IF(COUNT(H40:P40)=3,SUM(LARGE(H40:P40,{1,2,3})),IF(COUNT(H40:P40)=2,SUM(LARGE(H40:P40,{1,2})),IF(COUNT(H40:P40)=1,SUM(LARGE(H40:P40,{1})),0)))))</f>
        <v>680</v>
      </c>
      <c r="G40" s="36">
        <f t="shared" si="1"/>
        <v>1</v>
      </c>
      <c r="H40" s="37"/>
      <c r="I40" s="37"/>
      <c r="J40" s="37"/>
      <c r="K40" s="37"/>
      <c r="L40" s="37"/>
      <c r="M40" s="37">
        <v>680</v>
      </c>
      <c r="N40" s="37"/>
      <c r="O40" s="37"/>
      <c r="P40" s="22"/>
    </row>
    <row r="41" spans="2:16" ht="12" x14ac:dyDescent="0.2">
      <c r="B41" s="31"/>
      <c r="C41" s="64">
        <v>32</v>
      </c>
      <c r="D41" s="39" t="s">
        <v>190</v>
      </c>
      <c r="E41" s="34" t="s">
        <v>701</v>
      </c>
      <c r="F41" s="35">
        <f>IF(COUNT(H41:P41)&gt;=5,SUM(LARGE(H41:P41,{1,2,3,4,5})),IF(COUNT(H41:P41)=4,SUM(LARGE(H41:P41,{1,2,3,4})),IF(COUNT(H41:P41)=3,SUM(LARGE(H41:P41,{1,2,3})),IF(COUNT(H41:P41)=2,SUM(LARGE(H41:P41,{1,2})),IF(COUNT(H41:P41)=1,SUM(LARGE(H41:P41,{1})),0)))))</f>
        <v>640</v>
      </c>
      <c r="G41" s="36">
        <f t="shared" si="1"/>
        <v>1</v>
      </c>
      <c r="H41" s="37"/>
      <c r="I41" s="37">
        <v>640</v>
      </c>
      <c r="J41" s="37"/>
      <c r="K41" s="37"/>
      <c r="L41" s="37"/>
      <c r="M41" s="37"/>
      <c r="N41" s="37"/>
      <c r="O41" s="37"/>
      <c r="P41" s="22"/>
    </row>
    <row r="42" spans="2:16" ht="12" x14ac:dyDescent="0.2">
      <c r="B42" s="31"/>
      <c r="C42" s="64"/>
      <c r="D42" s="72" t="s">
        <v>96</v>
      </c>
      <c r="E42" s="34" t="s">
        <v>702</v>
      </c>
      <c r="F42" s="35">
        <f>IF(COUNT(H42:P42)&gt;=5,SUM(LARGE(H42:P42,{1,2,3,4,5})),IF(COUNT(H42:P42)=4,SUM(LARGE(H42:P42,{1,2,3,4})),IF(COUNT(H42:P42)=3,SUM(LARGE(H42:P42,{1,2,3})),IF(COUNT(H42:P42)=2,SUM(LARGE(H42:P42,{1,2})),IF(COUNT(H42:P42)=1,SUM(LARGE(H42:P42,{1})),0)))))</f>
        <v>640</v>
      </c>
      <c r="G42" s="36">
        <f t="shared" si="1"/>
        <v>1</v>
      </c>
      <c r="H42" s="37"/>
      <c r="I42" s="37"/>
      <c r="J42" s="37"/>
      <c r="K42" s="37"/>
      <c r="L42" s="37"/>
      <c r="M42" s="37"/>
      <c r="N42" s="37">
        <v>640</v>
      </c>
      <c r="O42" s="37"/>
      <c r="P42" s="22"/>
    </row>
    <row r="43" spans="2:16" ht="12" x14ac:dyDescent="0.2">
      <c r="B43" s="31"/>
      <c r="C43" s="64">
        <v>34</v>
      </c>
      <c r="D43" s="82" t="s">
        <v>191</v>
      </c>
      <c r="E43" s="34" t="s">
        <v>701</v>
      </c>
      <c r="F43" s="35">
        <f>IF(COUNT(H43:P43)&gt;=5,SUM(LARGE(H43:P43,{1,2,3,4,5})),IF(COUNT(H43:P43)=4,SUM(LARGE(H43:P43,{1,2,3,4})),IF(COUNT(H43:P43)=3,SUM(LARGE(H43:P43,{1,2,3})),IF(COUNT(H43:P43)=2,SUM(LARGE(H43:P43,{1,2})),IF(COUNT(H43:P43)=1,SUM(LARGE(H43:P43,{1})),0)))))</f>
        <v>560</v>
      </c>
      <c r="G43" s="36">
        <f t="shared" si="1"/>
        <v>1</v>
      </c>
      <c r="H43" s="37"/>
      <c r="I43" s="37"/>
      <c r="J43" s="37"/>
      <c r="K43" s="37"/>
      <c r="L43" s="37"/>
      <c r="M43" s="37">
        <v>560</v>
      </c>
      <c r="N43" s="37"/>
      <c r="O43" s="37"/>
      <c r="P43" s="22"/>
    </row>
    <row r="44" spans="2:16" ht="12" x14ac:dyDescent="0.2">
      <c r="B44" s="31"/>
      <c r="C44" s="64"/>
      <c r="D44" s="38" t="s">
        <v>192</v>
      </c>
      <c r="E44" s="34" t="s">
        <v>704</v>
      </c>
      <c r="F44" s="35">
        <f>IF(COUNT(H44:P44)&gt;=5,SUM(LARGE(H44:P44,{1,2,3,4,5})),IF(COUNT(H44:P44)=4,SUM(LARGE(H44:P44,{1,2,3,4})),IF(COUNT(H44:P44)=3,SUM(LARGE(H44:P44,{1,2,3})),IF(COUNT(H44:P44)=2,SUM(LARGE(H44:P44,{1,2})),IF(COUNT(H44:P44)=1,SUM(LARGE(H44:P44,{1})),0)))))</f>
        <v>560</v>
      </c>
      <c r="G44" s="36">
        <f t="shared" si="1"/>
        <v>1</v>
      </c>
      <c r="H44" s="37"/>
      <c r="I44" s="37"/>
      <c r="J44" s="37">
        <v>560</v>
      </c>
      <c r="K44" s="37"/>
      <c r="L44" s="37"/>
      <c r="M44" s="37"/>
      <c r="N44" s="37"/>
      <c r="O44" s="37"/>
      <c r="P44" s="22"/>
    </row>
    <row r="45" spans="2:16" ht="12" x14ac:dyDescent="0.2">
      <c r="B45" s="31"/>
      <c r="C45" s="64">
        <v>36</v>
      </c>
      <c r="D45" s="72" t="s">
        <v>193</v>
      </c>
      <c r="E45" s="34" t="s">
        <v>711</v>
      </c>
      <c r="F45" s="35">
        <f>IF(COUNT(H45:P45)&gt;=5,SUM(LARGE(H45:P45,{1,2,3,4,5})),IF(COUNT(H45:P45)=4,SUM(LARGE(H45:P45,{1,2,3,4})),IF(COUNT(H45:P45)=3,SUM(LARGE(H45:P45,{1,2,3})),IF(COUNT(H45:P45)=2,SUM(LARGE(H45:P45,{1,2})),IF(COUNT(H45:P45)=1,SUM(LARGE(H45:P45,{1})),0)))))</f>
        <v>400</v>
      </c>
      <c r="G45" s="36">
        <f t="shared" si="1"/>
        <v>1</v>
      </c>
      <c r="H45" s="37"/>
      <c r="I45" s="37"/>
      <c r="J45" s="37"/>
      <c r="K45" s="37"/>
      <c r="L45" s="37"/>
      <c r="M45" s="37"/>
      <c r="N45" s="37">
        <v>400</v>
      </c>
      <c r="O45" s="37"/>
      <c r="P45" s="22"/>
    </row>
    <row r="46" spans="2:16" ht="12" x14ac:dyDescent="0.2">
      <c r="B46" s="31"/>
      <c r="C46" s="64"/>
      <c r="D46" s="33" t="s">
        <v>194</v>
      </c>
      <c r="E46" s="34" t="s">
        <v>709</v>
      </c>
      <c r="F46" s="35">
        <f>IF(COUNT(H46:P46)&gt;=5,SUM(LARGE(H46:P46,{1,2,3,4,5})),IF(COUNT(H46:P46)=4,SUM(LARGE(H46:P46,{1,2,3,4})),IF(COUNT(H46:P46)=3,SUM(LARGE(H46:P46,{1,2,3})),IF(COUNT(H46:P46)=2,SUM(LARGE(H46:P46,{1,2})),IF(COUNT(H46:P46)=1,SUM(LARGE(H46:P46,{1})),0)))))</f>
        <v>400</v>
      </c>
      <c r="G46" s="36">
        <f t="shared" si="1"/>
        <v>1</v>
      </c>
      <c r="H46" s="37"/>
      <c r="I46" s="37"/>
      <c r="J46" s="37"/>
      <c r="K46" s="37">
        <v>400</v>
      </c>
      <c r="L46" s="37"/>
      <c r="M46" s="37"/>
      <c r="N46" s="37"/>
      <c r="O46" s="37"/>
      <c r="P46" s="22"/>
    </row>
    <row r="47" spans="2:16" ht="12" x14ac:dyDescent="0.2">
      <c r="B47" s="31"/>
      <c r="C47" s="64"/>
      <c r="D47" s="72" t="s">
        <v>195</v>
      </c>
      <c r="E47" s="34" t="s">
        <v>704</v>
      </c>
      <c r="F47" s="35">
        <f>IF(COUNT(H47:P47)&gt;=5,SUM(LARGE(H47:P47,{1,2,3,4,5})),IF(COUNT(H47:P47)=4,SUM(LARGE(H47:P47,{1,2,3,4})),IF(COUNT(H47:P47)=3,SUM(LARGE(H47:P47,{1,2,3})),IF(COUNT(H47:P47)=2,SUM(LARGE(H47:P47,{1,2})),IF(COUNT(H47:P47)=1,SUM(LARGE(H47:P47,{1})),0)))))</f>
        <v>400</v>
      </c>
      <c r="G47" s="36">
        <f t="shared" si="1"/>
        <v>1</v>
      </c>
      <c r="H47" s="37"/>
      <c r="I47" s="37"/>
      <c r="J47" s="37"/>
      <c r="K47" s="37">
        <v>400</v>
      </c>
      <c r="L47" s="37"/>
      <c r="M47" s="37"/>
      <c r="N47" s="37"/>
      <c r="O47" s="37"/>
      <c r="P47" s="22"/>
    </row>
    <row r="48" spans="2:16" ht="12" x14ac:dyDescent="0.2">
      <c r="B48" s="31"/>
      <c r="C48" s="64"/>
      <c r="D48" s="72" t="s">
        <v>196</v>
      </c>
      <c r="E48" s="34" t="s">
        <v>702</v>
      </c>
      <c r="F48" s="35">
        <f>IF(COUNT(H48:P48)&gt;=5,SUM(LARGE(H48:P48,{1,2,3,4,5})),IF(COUNT(H48:P48)=4,SUM(LARGE(H48:P48,{1,2,3,4})),IF(COUNT(H48:P48)=3,SUM(LARGE(H48:P48,{1,2,3})),IF(COUNT(H48:P48)=2,SUM(LARGE(H48:P48,{1,2})),IF(COUNT(H48:P48)=1,SUM(LARGE(H48:P48,{1})),0)))))</f>
        <v>400</v>
      </c>
      <c r="G48" s="36">
        <f t="shared" si="1"/>
        <v>1</v>
      </c>
      <c r="H48" s="37"/>
      <c r="I48" s="37">
        <v>400</v>
      </c>
      <c r="J48" s="37"/>
      <c r="K48" s="37"/>
      <c r="L48" s="37"/>
      <c r="M48" s="37"/>
      <c r="N48" s="37"/>
      <c r="O48" s="37"/>
      <c r="P48" s="22"/>
    </row>
    <row r="49" spans="2:16" ht="12" x14ac:dyDescent="0.2">
      <c r="B49" s="31"/>
      <c r="C49" s="64"/>
      <c r="D49" s="73" t="s">
        <v>197</v>
      </c>
      <c r="E49" s="34" t="s">
        <v>231</v>
      </c>
      <c r="F49" s="35">
        <f>IF(COUNT(H49:P49)&gt;=5,SUM(LARGE(H49:P49,{1,2,3,4,5})),IF(COUNT(H49:P49)=4,SUM(LARGE(H49:P49,{1,2,3,4})),IF(COUNT(H49:P49)=3,SUM(LARGE(H49:P49,{1,2,3})),IF(COUNT(H49:P49)=2,SUM(LARGE(H49:P49,{1,2})),IF(COUNT(H49:P49)=1,SUM(LARGE(H49:P49,{1})),0)))))</f>
        <v>400</v>
      </c>
      <c r="G49" s="36">
        <f t="shared" si="1"/>
        <v>1</v>
      </c>
      <c r="H49" s="37">
        <v>400</v>
      </c>
      <c r="I49" s="37"/>
      <c r="J49" s="37"/>
      <c r="K49" s="37"/>
      <c r="L49" s="37"/>
      <c r="M49" s="37"/>
      <c r="N49" s="37"/>
      <c r="O49" s="37"/>
      <c r="P49" s="22"/>
    </row>
    <row r="50" spans="2:16" ht="12" x14ac:dyDescent="0.2">
      <c r="B50" s="31"/>
      <c r="C50" s="64"/>
      <c r="D50" s="72" t="s">
        <v>198</v>
      </c>
      <c r="E50" s="34" t="s">
        <v>711</v>
      </c>
      <c r="F50" s="35">
        <f>IF(COUNT(H50:P50)&gt;=5,SUM(LARGE(H50:P50,{1,2,3,4,5})),IF(COUNT(H50:P50)=4,SUM(LARGE(H50:P50,{1,2,3,4})),IF(COUNT(H50:P50)=3,SUM(LARGE(H50:P50,{1,2,3})),IF(COUNT(H50:P50)=2,SUM(LARGE(H50:P50,{1,2})),IF(COUNT(H50:P50)=1,SUM(LARGE(H50:P50,{1})),0)))))</f>
        <v>400</v>
      </c>
      <c r="G50" s="36">
        <f t="shared" si="1"/>
        <v>1</v>
      </c>
      <c r="H50" s="37">
        <v>400</v>
      </c>
      <c r="I50" s="37"/>
      <c r="J50" s="37"/>
      <c r="K50" s="37"/>
      <c r="L50" s="37"/>
      <c r="M50" s="37"/>
      <c r="N50" s="37"/>
      <c r="O50" s="37"/>
      <c r="P50" s="22"/>
    </row>
    <row r="51" spans="2:16" ht="12" x14ac:dyDescent="0.2">
      <c r="B51" s="31"/>
      <c r="C51" s="64"/>
      <c r="D51" s="82" t="s">
        <v>73</v>
      </c>
      <c r="E51" s="34" t="s">
        <v>706</v>
      </c>
      <c r="F51" s="35">
        <f>IF(COUNT(H51:P51)&gt;=5,SUM(LARGE(H51:P51,{1,2,3,4,5})),IF(COUNT(H51:P51)=4,SUM(LARGE(H51:P51,{1,2,3,4})),IF(COUNT(H51:P51)=3,SUM(LARGE(H51:P51,{1,2,3})),IF(COUNT(H51:P51)=2,SUM(LARGE(H51:P51,{1,2})),IF(COUNT(H51:P51)=1,SUM(LARGE(H51:P51,{1})),0)))))</f>
        <v>400</v>
      </c>
      <c r="G51" s="36">
        <f t="shared" si="1"/>
        <v>1</v>
      </c>
      <c r="H51" s="37"/>
      <c r="I51" s="37"/>
      <c r="J51" s="37"/>
      <c r="K51" s="37"/>
      <c r="L51" s="37"/>
      <c r="M51" s="37"/>
      <c r="N51" s="37"/>
      <c r="O51" s="37">
        <v>400</v>
      </c>
      <c r="P51" s="22"/>
    </row>
    <row r="52" spans="2:16" ht="12" x14ac:dyDescent="0.2">
      <c r="B52" s="31"/>
      <c r="C52" s="64"/>
      <c r="D52" s="33" t="s">
        <v>199</v>
      </c>
      <c r="E52" s="34" t="s">
        <v>700</v>
      </c>
      <c r="F52" s="35">
        <f>IF(COUNT(H52:P52)&gt;=5,SUM(LARGE(H52:P52,{1,2,3,4,5})),IF(COUNT(H52:P52)=4,SUM(LARGE(H52:P52,{1,2,3,4})),IF(COUNT(H52:P52)=3,SUM(LARGE(H52:P52,{1,2,3})),IF(COUNT(H52:P52)=2,SUM(LARGE(H52:P52,{1,2})),IF(COUNT(H52:P52)=1,SUM(LARGE(H52:P52,{1})),0)))))</f>
        <v>400</v>
      </c>
      <c r="G52" s="36">
        <f t="shared" si="1"/>
        <v>1</v>
      </c>
      <c r="H52" s="37"/>
      <c r="I52" s="37"/>
      <c r="J52" s="37"/>
      <c r="K52" s="37"/>
      <c r="L52" s="37"/>
      <c r="M52" s="37"/>
      <c r="N52" s="37"/>
      <c r="O52" s="37">
        <v>400</v>
      </c>
      <c r="P52" s="22"/>
    </row>
    <row r="53" spans="2:16" ht="12" x14ac:dyDescent="0.2">
      <c r="B53" s="31"/>
      <c r="C53" s="64"/>
      <c r="D53" s="39" t="s">
        <v>200</v>
      </c>
      <c r="E53" s="34" t="s">
        <v>703</v>
      </c>
      <c r="F53" s="35">
        <f>IF(COUNT(H53:P53)&gt;=5,SUM(LARGE(H53:P53,{1,2,3,4,5})),IF(COUNT(H53:P53)=4,SUM(LARGE(H53:P53,{1,2,3,4})),IF(COUNT(H53:P53)=3,SUM(LARGE(H53:P53,{1,2,3})),IF(COUNT(H53:P53)=2,SUM(LARGE(H53:P53,{1,2})),IF(COUNT(H53:P53)=1,SUM(LARGE(H53:P53,{1})),0)))))</f>
        <v>400</v>
      </c>
      <c r="G53" s="36">
        <f t="shared" si="1"/>
        <v>1</v>
      </c>
      <c r="H53" s="37">
        <v>400</v>
      </c>
      <c r="I53" s="37"/>
      <c r="J53" s="37"/>
      <c r="K53" s="37"/>
      <c r="L53" s="37"/>
      <c r="M53" s="37"/>
      <c r="N53" s="37"/>
      <c r="O53" s="37"/>
      <c r="P53" s="22"/>
    </row>
    <row r="54" spans="2:16" ht="12" x14ac:dyDescent="0.2">
      <c r="B54" s="31"/>
      <c r="C54" s="64"/>
      <c r="D54" s="33" t="s">
        <v>201</v>
      </c>
      <c r="E54" s="34" t="s">
        <v>701</v>
      </c>
      <c r="F54" s="35">
        <f>IF(COUNT(H54:P54)&gt;=5,SUM(LARGE(H54:P54,{1,2,3,4,5})),IF(COUNT(H54:P54)=4,SUM(LARGE(H54:P54,{1,2,3,4})),IF(COUNT(H54:P54)=3,SUM(LARGE(H54:P54,{1,2,3})),IF(COUNT(H54:P54)=2,SUM(LARGE(H54:P54,{1,2})),IF(COUNT(H54:P54)=1,SUM(LARGE(H54:P54,{1})),0)))))</f>
        <v>400</v>
      </c>
      <c r="G54" s="36">
        <f t="shared" si="1"/>
        <v>1</v>
      </c>
      <c r="H54" s="37"/>
      <c r="I54" s="37"/>
      <c r="J54" s="37"/>
      <c r="K54" s="37"/>
      <c r="L54" s="37"/>
      <c r="M54" s="37"/>
      <c r="N54" s="37"/>
      <c r="O54" s="37">
        <v>400</v>
      </c>
      <c r="P54" s="22"/>
    </row>
    <row r="55" spans="2:16" ht="12" x14ac:dyDescent="0.2">
      <c r="B55" s="31"/>
      <c r="C55" s="64"/>
      <c r="D55" s="39" t="s">
        <v>202</v>
      </c>
      <c r="E55" s="34" t="s">
        <v>711</v>
      </c>
      <c r="F55" s="35">
        <f>IF(COUNT(H55:P55)&gt;=5,SUM(LARGE(H55:P55,{1,2,3,4,5})),IF(COUNT(H55:P55)=4,SUM(LARGE(H55:P55,{1,2,3,4})),IF(COUNT(H55:P55)=3,SUM(LARGE(H55:P55,{1,2,3})),IF(COUNT(H55:P55)=2,SUM(LARGE(H55:P55,{1,2})),IF(COUNT(H55:P55)=1,SUM(LARGE(H55:P55,{1})),0)))))</f>
        <v>400</v>
      </c>
      <c r="G55" s="36">
        <f t="shared" si="1"/>
        <v>1</v>
      </c>
      <c r="H55" s="37">
        <v>400</v>
      </c>
      <c r="I55" s="37"/>
      <c r="J55" s="37"/>
      <c r="K55" s="37"/>
      <c r="L55" s="37"/>
      <c r="M55" s="37"/>
      <c r="N55" s="37"/>
      <c r="O55" s="37"/>
      <c r="P55" s="22"/>
    </row>
    <row r="56" spans="2:16" ht="12" x14ac:dyDescent="0.2">
      <c r="B56" s="31"/>
      <c r="C56" s="64"/>
      <c r="D56" s="81" t="s">
        <v>203</v>
      </c>
      <c r="E56" s="34" t="s">
        <v>700</v>
      </c>
      <c r="F56" s="35">
        <f>IF(COUNT(H56:P56)&gt;=5,SUM(LARGE(H56:P56,{1,2,3,4,5})),IF(COUNT(H56:P56)=4,SUM(LARGE(H56:P56,{1,2,3,4})),IF(COUNT(H56:P56)=3,SUM(LARGE(H56:P56,{1,2,3})),IF(COUNT(H56:P56)=2,SUM(LARGE(H56:P56,{1,2})),IF(COUNT(H56:P56)=1,SUM(LARGE(H56:P56,{1})),0)))))</f>
        <v>400</v>
      </c>
      <c r="G56" s="36">
        <f t="shared" si="1"/>
        <v>1</v>
      </c>
      <c r="H56" s="37"/>
      <c r="I56" s="37"/>
      <c r="J56" s="37"/>
      <c r="K56" s="37"/>
      <c r="L56" s="37"/>
      <c r="M56" s="37"/>
      <c r="N56" s="37">
        <v>400</v>
      </c>
      <c r="O56" s="37"/>
      <c r="P56" s="22"/>
    </row>
    <row r="57" spans="2:16" ht="12" x14ac:dyDescent="0.2">
      <c r="B57" s="31"/>
      <c r="C57" s="64"/>
      <c r="D57" s="72" t="s">
        <v>204</v>
      </c>
      <c r="E57" s="34" t="s">
        <v>709</v>
      </c>
      <c r="F57" s="35">
        <f>IF(COUNT(H57:P57)&gt;=5,SUM(LARGE(H57:P57,{1,2,3,4,5})),IF(COUNT(H57:P57)=4,SUM(LARGE(H57:P57,{1,2,3,4})),IF(COUNT(H57:P57)=3,SUM(LARGE(H57:P57,{1,2,3})),IF(COUNT(H57:P57)=2,SUM(LARGE(H57:P57,{1,2})),IF(COUNT(H57:P57)=1,SUM(LARGE(H57:P57,{1})),0)))))</f>
        <v>400</v>
      </c>
      <c r="G57" s="36">
        <f t="shared" si="1"/>
        <v>1</v>
      </c>
      <c r="H57" s="37"/>
      <c r="I57" s="37"/>
      <c r="J57" s="37"/>
      <c r="K57" s="37">
        <v>400</v>
      </c>
      <c r="L57" s="37"/>
      <c r="M57" s="37"/>
      <c r="N57" s="37"/>
      <c r="O57" s="37"/>
      <c r="P57" s="22"/>
    </row>
    <row r="58" spans="2:16" ht="12" x14ac:dyDescent="0.2">
      <c r="B58" s="31"/>
      <c r="C58" s="64"/>
      <c r="D58" s="33" t="s">
        <v>205</v>
      </c>
      <c r="E58" s="34" t="s">
        <v>715</v>
      </c>
      <c r="F58" s="35">
        <f>IF(COUNT(H58:P58)&gt;=5,SUM(LARGE(H58:P58,{1,2,3,4,5})),IF(COUNT(H58:P58)=4,SUM(LARGE(H58:P58,{1,2,3,4})),IF(COUNT(H58:P58)=3,SUM(LARGE(H58:P58,{1,2,3})),IF(COUNT(H58:P58)=2,SUM(LARGE(H58:P58,{1,2})),IF(COUNT(H58:P58)=1,SUM(LARGE(H58:P58,{1})),0)))))</f>
        <v>400</v>
      </c>
      <c r="G58" s="36">
        <f t="shared" si="1"/>
        <v>1</v>
      </c>
      <c r="H58" s="37"/>
      <c r="I58" s="37"/>
      <c r="J58" s="37"/>
      <c r="K58" s="37"/>
      <c r="L58" s="37"/>
      <c r="M58" s="37"/>
      <c r="N58" s="37"/>
      <c r="O58" s="37">
        <v>400</v>
      </c>
      <c r="P58" s="22"/>
    </row>
    <row r="59" spans="2:16" ht="12" x14ac:dyDescent="0.2">
      <c r="B59" s="31"/>
      <c r="C59" s="64"/>
      <c r="D59" s="72" t="s">
        <v>206</v>
      </c>
      <c r="E59" s="34" t="s">
        <v>709</v>
      </c>
      <c r="F59" s="35">
        <f>IF(COUNT(H59:P59)&gt;=5,SUM(LARGE(H59:P59,{1,2,3,4,5})),IF(COUNT(H59:P59)=4,SUM(LARGE(H59:P59,{1,2,3,4})),IF(COUNT(H59:P59)=3,SUM(LARGE(H59:P59,{1,2,3})),IF(COUNT(H59:P59)=2,SUM(LARGE(H59:P59,{1,2})),IF(COUNT(H59:P59)=1,SUM(LARGE(H59:P59,{1})),0)))))</f>
        <v>400</v>
      </c>
      <c r="G59" s="36">
        <f t="shared" si="1"/>
        <v>1</v>
      </c>
      <c r="H59" s="37"/>
      <c r="I59" s="37"/>
      <c r="J59" s="37"/>
      <c r="K59" s="37">
        <v>400</v>
      </c>
      <c r="L59" s="37"/>
      <c r="M59" s="37"/>
      <c r="N59" s="37"/>
      <c r="O59" s="37"/>
      <c r="P59" s="22"/>
    </row>
    <row r="60" spans="2:16" ht="12" x14ac:dyDescent="0.2">
      <c r="B60" s="31"/>
      <c r="C60" s="64"/>
      <c r="D60" s="72" t="s">
        <v>207</v>
      </c>
      <c r="E60" s="34" t="s">
        <v>702</v>
      </c>
      <c r="F60" s="35">
        <f>IF(COUNT(H60:P60)&gt;=5,SUM(LARGE(H60:P60,{1,2,3,4,5})),IF(COUNT(H60:P60)=4,SUM(LARGE(H60:P60,{1,2,3,4})),IF(COUNT(H60:P60)=3,SUM(LARGE(H60:P60,{1,2,3})),IF(COUNT(H60:P60)=2,SUM(LARGE(H60:P60,{1,2})),IF(COUNT(H60:P60)=1,SUM(LARGE(H60:P60,{1})),0)))))</f>
        <v>400</v>
      </c>
      <c r="G60" s="36">
        <f t="shared" si="1"/>
        <v>1</v>
      </c>
      <c r="H60" s="37"/>
      <c r="I60" s="37">
        <v>400</v>
      </c>
      <c r="J60" s="37"/>
      <c r="K60" s="37"/>
      <c r="L60" s="37"/>
      <c r="M60" s="37"/>
      <c r="N60" s="37"/>
      <c r="O60" s="37"/>
      <c r="P60" s="22"/>
    </row>
    <row r="61" spans="2:16" ht="12" x14ac:dyDescent="0.2">
      <c r="B61" s="31"/>
      <c r="C61" s="64"/>
      <c r="D61" s="39" t="s">
        <v>208</v>
      </c>
      <c r="E61" s="34" t="s">
        <v>709</v>
      </c>
      <c r="F61" s="35">
        <f>IF(COUNT(H61:P61)&gt;=5,SUM(LARGE(H61:P61,{1,2,3,4,5})),IF(COUNT(H61:P61)=4,SUM(LARGE(H61:P61,{1,2,3,4})),IF(COUNT(H61:P61)=3,SUM(LARGE(H61:P61,{1,2,3})),IF(COUNT(H61:P61)=2,SUM(LARGE(H61:P61,{1,2})),IF(COUNT(H61:P61)=1,SUM(LARGE(H61:P61,{1})),0)))))</f>
        <v>400</v>
      </c>
      <c r="G61" s="36">
        <f t="shared" si="1"/>
        <v>1</v>
      </c>
      <c r="H61" s="40"/>
      <c r="I61" s="40"/>
      <c r="J61" s="40"/>
      <c r="K61" s="40"/>
      <c r="L61" s="37"/>
      <c r="M61" s="37"/>
      <c r="N61" s="37"/>
      <c r="O61" s="37">
        <v>400</v>
      </c>
      <c r="P61" s="22"/>
    </row>
    <row r="62" spans="2:16" ht="12" x14ac:dyDescent="0.2">
      <c r="B62" s="31"/>
      <c r="C62" s="64">
        <v>53</v>
      </c>
      <c r="D62" s="72" t="s">
        <v>209</v>
      </c>
      <c r="E62" s="34" t="s">
        <v>231</v>
      </c>
      <c r="F62" s="35">
        <f>IF(COUNT(H62:P62)&gt;=5,SUM(LARGE(H62:P62,{1,2,3,4,5})),IF(COUNT(H62:P62)=4,SUM(LARGE(H62:P62,{1,2,3,4})),IF(COUNT(H62:P62)=3,SUM(LARGE(H62:P62,{1,2,3})),IF(COUNT(H62:P62)=2,SUM(LARGE(H62:P62,{1,2})),IF(COUNT(H62:P62)=1,SUM(LARGE(H62:P62,{1})),0)))))</f>
        <v>320</v>
      </c>
      <c r="G62" s="36">
        <f t="shared" si="1"/>
        <v>1</v>
      </c>
      <c r="H62" s="37"/>
      <c r="I62" s="37"/>
      <c r="J62" s="37">
        <v>320</v>
      </c>
      <c r="K62" s="37"/>
      <c r="L62" s="37"/>
      <c r="M62" s="37"/>
      <c r="N62" s="37"/>
      <c r="O62" s="37"/>
      <c r="P62" s="22"/>
    </row>
    <row r="63" spans="2:16" ht="12" x14ac:dyDescent="0.2">
      <c r="B63" s="31"/>
      <c r="C63" s="64"/>
      <c r="D63" s="33" t="s">
        <v>210</v>
      </c>
      <c r="E63" s="34" t="s">
        <v>231</v>
      </c>
      <c r="F63" s="35">
        <f>IF(COUNT(H63:P63)&gt;=5,SUM(LARGE(H63:P63,{1,2,3,4,5})),IF(COUNT(H63:P63)=4,SUM(LARGE(H63:P63,{1,2,3,4})),IF(COUNT(H63:P63)=3,SUM(LARGE(H63:P63,{1,2,3})),IF(COUNT(H63:P63)=2,SUM(LARGE(H63:P63,{1,2})),IF(COUNT(H63:P63)=1,SUM(LARGE(H63:P63,{1})),0)))))</f>
        <v>320</v>
      </c>
      <c r="G63" s="36">
        <f t="shared" si="1"/>
        <v>1</v>
      </c>
      <c r="H63" s="37"/>
      <c r="I63" s="37"/>
      <c r="J63" s="37"/>
      <c r="K63" s="37"/>
      <c r="L63" s="37"/>
      <c r="M63" s="37">
        <v>320</v>
      </c>
      <c r="N63" s="37"/>
      <c r="O63" s="37"/>
      <c r="P63" s="22"/>
    </row>
    <row r="64" spans="2:16" ht="12" x14ac:dyDescent="0.2">
      <c r="B64" s="31"/>
      <c r="C64" s="64"/>
      <c r="D64" s="72" t="s">
        <v>211</v>
      </c>
      <c r="E64" s="34" t="s">
        <v>701</v>
      </c>
      <c r="F64" s="35">
        <f>IF(COUNT(H64:P64)&gt;=5,SUM(LARGE(H64:P64,{1,2,3,4,5})),IF(COUNT(H64:P64)=4,SUM(LARGE(H64:P64,{1,2,3,4})),IF(COUNT(H64:P64)=3,SUM(LARGE(H64:P64,{1,2,3})),IF(COUNT(H64:P64)=2,SUM(LARGE(H64:P64,{1,2})),IF(COUNT(H64:P64)=1,SUM(LARGE(H64:P64,{1})),0)))))</f>
        <v>320</v>
      </c>
      <c r="G64" s="36">
        <f t="shared" si="1"/>
        <v>1</v>
      </c>
      <c r="H64" s="37"/>
      <c r="I64" s="37"/>
      <c r="J64" s="37"/>
      <c r="K64" s="37"/>
      <c r="L64" s="37"/>
      <c r="M64" s="37">
        <v>320</v>
      </c>
      <c r="N64" s="37"/>
      <c r="O64" s="37"/>
      <c r="P64" s="22"/>
    </row>
    <row r="65" spans="2:16" ht="12" x14ac:dyDescent="0.2">
      <c r="B65" s="31"/>
      <c r="C65" s="64"/>
      <c r="D65" s="73" t="s">
        <v>212</v>
      </c>
      <c r="E65" s="34" t="s">
        <v>700</v>
      </c>
      <c r="F65" s="35">
        <f>IF(COUNT(H65:P65)&gt;=5,SUM(LARGE(H65:P65,{1,2,3,4,5})),IF(COUNT(H65:P65)=4,SUM(LARGE(H65:P65,{1,2,3,4})),IF(COUNT(H65:P65)=3,SUM(LARGE(H65:P65,{1,2,3})),IF(COUNT(H65:P65)=2,SUM(LARGE(H65:P65,{1,2})),IF(COUNT(H65:P65)=1,SUM(LARGE(H65:P65,{1})),0)))))</f>
        <v>320</v>
      </c>
      <c r="G65" s="36">
        <f t="shared" si="1"/>
        <v>1</v>
      </c>
      <c r="H65" s="37"/>
      <c r="I65" s="37"/>
      <c r="J65" s="37"/>
      <c r="K65" s="37"/>
      <c r="L65" s="37">
        <v>320</v>
      </c>
      <c r="M65" s="37"/>
      <c r="N65" s="37"/>
      <c r="O65" s="37"/>
      <c r="P65" s="22"/>
    </row>
    <row r="66" spans="2:16" ht="12" x14ac:dyDescent="0.2">
      <c r="B66" s="31"/>
      <c r="C66" s="64"/>
      <c r="D66" s="39"/>
      <c r="E66" s="34"/>
      <c r="F66" s="35">
        <f>IF(COUNT(H66:P66)&gt;=5,SUM(LARGE(H66:P66,{1,2,3,4,5})),IF(COUNT(H66:P66)=4,SUM(LARGE(H66:P66,{1,2,3,4})),IF(COUNT(H66:P66)=3,SUM(LARGE(H66:P66,{1,2,3})),IF(COUNT(H66:P66)=2,SUM(LARGE(H66:P66,{1,2})),IF(COUNT(H66:P66)=1,SUM(LARGE(H66:P66,{1})),0)))))</f>
        <v>0</v>
      </c>
      <c r="G66" s="36">
        <f t="shared" si="1"/>
        <v>0</v>
      </c>
      <c r="H66" s="37"/>
      <c r="I66" s="37"/>
      <c r="J66" s="37"/>
      <c r="K66" s="37"/>
      <c r="L66" s="37"/>
      <c r="M66" s="37"/>
      <c r="N66" s="37"/>
      <c r="O66" s="37"/>
      <c r="P66" s="22"/>
    </row>
    <row r="67" spans="2:16" ht="12" x14ac:dyDescent="0.2">
      <c r="B67" s="31"/>
      <c r="C67" s="64"/>
      <c r="D67" s="39"/>
      <c r="E67" s="34"/>
      <c r="F67" s="35">
        <f>IF(COUNT(H67:P67)&gt;=5,SUM(LARGE(H67:P67,{1,2,3,4,5})),IF(COUNT(H67:P67)=4,SUM(LARGE(H67:P67,{1,2,3,4})),IF(COUNT(H67:P67)=3,SUM(LARGE(H67:P67,{1,2,3})),IF(COUNT(H67:P67)=2,SUM(LARGE(H67:P67,{1,2})),IF(COUNT(H67:P67)=1,SUM(LARGE(H67:P67,{1})),0)))))</f>
        <v>0</v>
      </c>
      <c r="G67" s="36">
        <f t="shared" ref="G67" si="2">COUNT(H67:P67)-COUNTIF(H67:P67,"=0")</f>
        <v>0</v>
      </c>
      <c r="H67" s="37"/>
      <c r="I67" s="37"/>
      <c r="J67" s="37"/>
      <c r="K67" s="37"/>
      <c r="L67" s="37"/>
      <c r="M67" s="37"/>
      <c r="N67" s="37"/>
      <c r="O67" s="37"/>
      <c r="P67" s="22"/>
    </row>
    <row r="68" spans="2:16" ht="12" x14ac:dyDescent="0.2">
      <c r="B68" s="31"/>
      <c r="C68" s="64"/>
      <c r="D68" s="39"/>
      <c r="E68" s="34"/>
      <c r="F68" s="35">
        <f>IF(COUNT(H68:P68)&gt;=5,SUM(LARGE(H68:P68,{1,2,3,4,5})),IF(COUNT(H68:P68)=4,SUM(LARGE(H68:P68,{1,2,3,4})),IF(COUNT(H68:P68)=3,SUM(LARGE(H68:P68,{1,2,3})),IF(COUNT(H68:P68)=2,SUM(LARGE(H68:P68,{1,2})),IF(COUNT(H68:P68)=1,SUM(LARGE(H68:P68,{1})),0)))))</f>
        <v>0</v>
      </c>
      <c r="G68" s="36">
        <f t="shared" ref="G68" si="3">COUNT(H68:P68)-COUNTIF(H68:P68,"=0")</f>
        <v>0</v>
      </c>
      <c r="H68" s="37"/>
      <c r="I68" s="37"/>
      <c r="J68" s="37"/>
      <c r="K68" s="37"/>
      <c r="L68" s="37"/>
      <c r="M68" s="37"/>
      <c r="N68" s="37"/>
      <c r="O68" s="37"/>
      <c r="P68" s="22"/>
    </row>
    <row r="69" spans="2:16" ht="12" x14ac:dyDescent="0.2">
      <c r="B69" s="31"/>
      <c r="C69" s="64"/>
      <c r="D69" s="39"/>
      <c r="E69" s="34"/>
      <c r="F69" s="35">
        <f>IF(COUNT(H69:P69)&gt;=5,SUM(LARGE(H69:P69,{1,2,3,4,5})),IF(COUNT(H69:P69)=4,SUM(LARGE(H69:P69,{1,2,3,4})),IF(COUNT(H69:P69)=3,SUM(LARGE(H69:P69,{1,2,3})),IF(COUNT(H69:P69)=2,SUM(LARGE(H69:P69,{1,2})),IF(COUNT(H69:P69)=1,SUM(LARGE(H69:P69,{1})),0)))))</f>
        <v>0</v>
      </c>
      <c r="G69" s="36">
        <f t="shared" ref="G69:G70" si="4">COUNT(H69:P69)-COUNTIF(H69:P69,"=0")</f>
        <v>0</v>
      </c>
      <c r="H69" s="37"/>
      <c r="I69" s="37"/>
      <c r="J69" s="37"/>
      <c r="K69" s="37"/>
      <c r="L69" s="37"/>
      <c r="M69" s="37"/>
      <c r="N69" s="37"/>
      <c r="O69" s="37"/>
      <c r="P69" s="22"/>
    </row>
    <row r="70" spans="2:16" ht="12" x14ac:dyDescent="0.2">
      <c r="B70" s="31"/>
      <c r="C70" s="64"/>
      <c r="D70" s="39"/>
      <c r="E70" s="34"/>
      <c r="F70" s="35">
        <f>IF(COUNT(H70:P70)&gt;=5,SUM(LARGE(H70:P70,{1,2,3,4,5})),IF(COUNT(H70:P70)=4,SUM(LARGE(H70:P70,{1,2,3,4})),IF(COUNT(H70:P70)=3,SUM(LARGE(H70:P70,{1,2,3})),IF(COUNT(H70:P70)=2,SUM(LARGE(H70:P70,{1,2})),IF(COUNT(H70:P70)=1,SUM(LARGE(H70:P70,{1})),0)))))</f>
        <v>0</v>
      </c>
      <c r="G70" s="36">
        <f t="shared" si="4"/>
        <v>0</v>
      </c>
      <c r="H70" s="37"/>
      <c r="I70" s="37"/>
      <c r="J70" s="37"/>
      <c r="K70" s="37"/>
      <c r="L70" s="37"/>
      <c r="M70" s="37"/>
      <c r="N70" s="37"/>
      <c r="O70" s="37"/>
      <c r="P70" s="22"/>
    </row>
    <row r="71" spans="2:16" ht="12" x14ac:dyDescent="0.2">
      <c r="B71" s="31"/>
      <c r="C71" s="64"/>
      <c r="D71" s="39"/>
      <c r="E71" s="34"/>
      <c r="F71" s="35">
        <f>IF(COUNT(H71:P71)&gt;=5,SUM(LARGE(H71:P71,{1,2,3,4,5})),IF(COUNT(H71:P71)=4,SUM(LARGE(H71:P71,{1,2,3,4})),IF(COUNT(H71:P71)=3,SUM(LARGE(H71:P71,{1,2,3})),IF(COUNT(H71:P71)=2,SUM(LARGE(H71:P71,{1,2})),IF(COUNT(H71:P71)=1,SUM(LARGE(H71:P71,{1})),0)))))</f>
        <v>0</v>
      </c>
      <c r="G71" s="36">
        <f t="shared" ref="G71" si="5">COUNT(H71:P71)-COUNTIF(H71:P71,"=0")</f>
        <v>0</v>
      </c>
      <c r="H71" s="37"/>
      <c r="I71" s="37"/>
      <c r="J71" s="37"/>
      <c r="K71" s="37"/>
      <c r="L71" s="37"/>
      <c r="M71" s="37"/>
      <c r="N71" s="37"/>
      <c r="O71" s="37"/>
      <c r="P71" s="22"/>
    </row>
    <row r="72" spans="2:16" ht="12" x14ac:dyDescent="0.2">
      <c r="B72" s="31"/>
      <c r="C72" s="64"/>
      <c r="D72" s="39"/>
      <c r="E72" s="34"/>
      <c r="F72" s="35">
        <f>IF(COUNT(H72:P72)&gt;=5,SUM(LARGE(H72:P72,{1,2,3,4,5})),IF(COUNT(H72:P72)=4,SUM(LARGE(H72:P72,{1,2,3,4})),IF(COUNT(H72:P72)=3,SUM(LARGE(H72:P72,{1,2,3})),IF(COUNT(H72:P72)=2,SUM(LARGE(H72:P72,{1,2})),IF(COUNT(H72:P72)=1,SUM(LARGE(H72:P72,{1})),0)))))</f>
        <v>0</v>
      </c>
      <c r="G72" s="36">
        <f t="shared" si="0"/>
        <v>0</v>
      </c>
      <c r="H72" s="37"/>
      <c r="I72" s="37"/>
      <c r="J72" s="37"/>
      <c r="K72" s="37"/>
      <c r="L72" s="37"/>
      <c r="M72" s="37"/>
      <c r="N72" s="37"/>
      <c r="O72" s="37"/>
      <c r="P72" s="22"/>
    </row>
    <row r="73" spans="2:16" ht="12" x14ac:dyDescent="0.2">
      <c r="B73" s="31"/>
      <c r="C73" s="64"/>
      <c r="D73" s="72"/>
      <c r="E73" s="34" t="s">
        <v>166</v>
      </c>
      <c r="F73" s="35">
        <f>IF(COUNT(H73:P73)&gt;=5,SUM(LARGE(H73:P73,{1,2,3,4,5})),IF(COUNT(H73:P73)=4,SUM(LARGE(H73:P73,{1,2,3,4})),IF(COUNT(H73:P73)=3,SUM(LARGE(H73:P73,{1,2,3})),IF(COUNT(H73:P73)=2,SUM(LARGE(H73:P73,{1,2})),IF(COUNT(H73:P73)=1,SUM(LARGE(H73:P73,{1})),0)))))</f>
        <v>0</v>
      </c>
      <c r="G73" s="36">
        <f t="shared" si="0"/>
        <v>0</v>
      </c>
      <c r="H73" s="40"/>
      <c r="I73" s="40"/>
      <c r="J73" s="40"/>
      <c r="K73" s="40"/>
      <c r="L73" s="37"/>
      <c r="M73" s="37"/>
      <c r="N73" s="37"/>
      <c r="O73" s="37"/>
      <c r="P73" s="22"/>
    </row>
    <row r="74" spans="2:16" ht="12" x14ac:dyDescent="0.2">
      <c r="B74" s="31"/>
      <c r="C74" s="64"/>
      <c r="D74" s="72"/>
      <c r="E74" s="34" t="s">
        <v>166</v>
      </c>
      <c r="F74" s="35">
        <f>IF(COUNT(H74:P74)&gt;=5,SUM(LARGE(H74:P74,{1,2,3,4,5})),IF(COUNT(H74:P74)=4,SUM(LARGE(H74:P74,{1,2,3,4})),IF(COUNT(H74:P74)=3,SUM(LARGE(H74:P74,{1,2,3})),IF(COUNT(H74:P74)=2,SUM(LARGE(H74:P74,{1,2})),IF(COUNT(H74:P74)=1,SUM(LARGE(H74:P74,{1})),0)))))</f>
        <v>0</v>
      </c>
      <c r="G74" s="36">
        <f t="shared" ref="G74:G79" si="6">COUNT(H74:P74)-COUNTIF(H74:P74,"=0")</f>
        <v>0</v>
      </c>
      <c r="H74" s="40"/>
      <c r="I74" s="40"/>
      <c r="J74" s="40"/>
      <c r="K74" s="40"/>
      <c r="L74" s="37"/>
      <c r="M74" s="37"/>
      <c r="N74" s="37"/>
      <c r="O74" s="37"/>
      <c r="P74" s="22"/>
    </row>
    <row r="75" spans="2:16" ht="12" x14ac:dyDescent="0.2">
      <c r="B75" s="31"/>
      <c r="C75" s="64"/>
      <c r="D75" s="72"/>
      <c r="E75" s="34" t="s">
        <v>166</v>
      </c>
      <c r="F75" s="35">
        <f>IF(COUNT(H75:P75)&gt;=5,SUM(LARGE(H75:P75,{1,2,3,4,5})),IF(COUNT(H75:P75)=4,SUM(LARGE(H75:P75,{1,2,3,4})),IF(COUNT(H75:P75)=3,SUM(LARGE(H75:P75,{1,2,3})),IF(COUNT(H75:P75)=2,SUM(LARGE(H75:P75,{1,2})),IF(COUNT(H75:P75)=1,SUM(LARGE(H75:P75,{1})),0)))))</f>
        <v>0</v>
      </c>
      <c r="G75" s="36">
        <f t="shared" si="6"/>
        <v>0</v>
      </c>
      <c r="H75" s="40"/>
      <c r="I75" s="40"/>
      <c r="J75" s="40"/>
      <c r="K75" s="40"/>
      <c r="L75" s="37"/>
      <c r="M75" s="37"/>
      <c r="N75" s="37"/>
      <c r="O75" s="37"/>
      <c r="P75" s="22"/>
    </row>
    <row r="76" spans="2:16" ht="12" x14ac:dyDescent="0.2">
      <c r="B76" s="31"/>
      <c r="C76" s="64"/>
      <c r="D76" s="72"/>
      <c r="E76" s="34" t="s">
        <v>166</v>
      </c>
      <c r="F76" s="35">
        <f>IF(COUNT(H76:P76)&gt;=5,SUM(LARGE(H76:P76,{1,2,3,4,5})),IF(COUNT(H76:P76)=4,SUM(LARGE(H76:P76,{1,2,3,4})),IF(COUNT(H76:P76)=3,SUM(LARGE(H76:P76,{1,2,3})),IF(COUNT(H76:P76)=2,SUM(LARGE(H76:P76,{1,2})),IF(COUNT(H76:P76)=1,SUM(LARGE(H76:P76,{1})),0)))))</f>
        <v>0</v>
      </c>
      <c r="G76" s="36">
        <f t="shared" si="6"/>
        <v>0</v>
      </c>
      <c r="H76" s="37"/>
      <c r="I76" s="37"/>
      <c r="J76" s="37"/>
      <c r="K76" s="37"/>
      <c r="L76" s="37"/>
      <c r="M76" s="37"/>
      <c r="N76" s="37"/>
      <c r="O76" s="37"/>
      <c r="P76" s="22"/>
    </row>
    <row r="77" spans="2:16" ht="12" x14ac:dyDescent="0.2">
      <c r="B77" s="31"/>
      <c r="C77" s="64"/>
      <c r="D77" s="39"/>
      <c r="E77" s="34" t="s">
        <v>166</v>
      </c>
      <c r="F77" s="35">
        <f>IF(COUNT(H77:P77)&gt;=5,SUM(LARGE(H77:P77,{1,2,3,4,5})),IF(COUNT(H77:P77)=4,SUM(LARGE(H77:P77,{1,2,3,4})),IF(COUNT(H77:P77)=3,SUM(LARGE(H77:P77,{1,2,3})),IF(COUNT(H77:P77)=2,SUM(LARGE(H77:P77,{1,2})),IF(COUNT(H77:P77)=1,SUM(LARGE(H77:P77,{1})),0)))))</f>
        <v>0</v>
      </c>
      <c r="G77" s="36">
        <f t="shared" si="6"/>
        <v>0</v>
      </c>
      <c r="H77" s="37"/>
      <c r="I77" s="37"/>
      <c r="J77" s="37"/>
      <c r="K77" s="37"/>
      <c r="L77" s="37"/>
      <c r="M77" s="37"/>
      <c r="N77" s="37"/>
      <c r="O77" s="37"/>
      <c r="P77" s="22"/>
    </row>
    <row r="78" spans="2:16" ht="12" x14ac:dyDescent="0.2">
      <c r="B78" s="31"/>
      <c r="C78" s="64"/>
      <c r="D78" s="39"/>
      <c r="E78" s="34" t="s">
        <v>166</v>
      </c>
      <c r="F78" s="35">
        <f>IF(COUNT(H78:P78)&gt;=5,SUM(LARGE(H78:P78,{1,2,3,4,5})),IF(COUNT(H78:P78)=4,SUM(LARGE(H78:P78,{1,2,3,4})),IF(COUNT(H78:P78)=3,SUM(LARGE(H78:P78,{1,2,3})),IF(COUNT(H78:P78)=2,SUM(LARGE(H78:P78,{1,2})),IF(COUNT(H78:P78)=1,SUM(LARGE(H78:P78,{1})),0)))))</f>
        <v>0</v>
      </c>
      <c r="G78" s="36">
        <f t="shared" si="6"/>
        <v>0</v>
      </c>
      <c r="H78" s="37"/>
      <c r="I78" s="37"/>
      <c r="J78" s="37"/>
      <c r="K78" s="37"/>
      <c r="L78" s="37"/>
      <c r="M78" s="37"/>
      <c r="N78" s="37"/>
      <c r="O78" s="37"/>
      <c r="P78" s="22"/>
    </row>
    <row r="79" spans="2:16" ht="12" x14ac:dyDescent="0.2">
      <c r="B79" s="31"/>
      <c r="C79" s="64"/>
      <c r="D79" s="82"/>
      <c r="E79" s="34" t="s">
        <v>166</v>
      </c>
      <c r="F79" s="35">
        <f>IF(COUNT(H79:P79)&gt;=5,SUM(LARGE(H79:P79,{1,2,3,4,5})),IF(COUNT(H79:P79)=4,SUM(LARGE(H79:P79,{1,2,3,4})),IF(COUNT(H79:P79)=3,SUM(LARGE(H79:P79,{1,2,3})),IF(COUNT(H79:P79)=2,SUM(LARGE(H79:P79,{1,2})),IF(COUNT(H79:P79)=1,SUM(LARGE(H79:P79,{1})),0)))))</f>
        <v>0</v>
      </c>
      <c r="G79" s="36">
        <f t="shared" si="6"/>
        <v>0</v>
      </c>
      <c r="H79" s="37"/>
      <c r="I79" s="37"/>
      <c r="J79" s="37"/>
      <c r="K79" s="37"/>
      <c r="L79" s="37"/>
      <c r="M79" s="37"/>
      <c r="N79" s="37"/>
      <c r="O79" s="37"/>
      <c r="P79" s="22"/>
    </row>
    <row r="80" spans="2:16" ht="12" x14ac:dyDescent="0.2">
      <c r="B80" s="26"/>
      <c r="C80" s="10"/>
      <c r="D80" s="10"/>
      <c r="E80" s="27"/>
      <c r="F80" s="28"/>
      <c r="G80" s="29"/>
      <c r="H80" s="30"/>
      <c r="I80" s="30"/>
      <c r="J80" s="30"/>
      <c r="K80" s="30"/>
      <c r="L80" s="30"/>
      <c r="M80" s="30"/>
      <c r="N80" s="30"/>
      <c r="O80" s="30"/>
      <c r="P80" s="22"/>
    </row>
    <row r="81" spans="2:16" ht="12" x14ac:dyDescent="0.2">
      <c r="B81" s="31"/>
      <c r="C81" s="64"/>
      <c r="D81" s="72" t="s">
        <v>55</v>
      </c>
      <c r="E81" s="34" t="s">
        <v>704</v>
      </c>
      <c r="F81" s="35">
        <f>IF(COUNT(H81:P81)&gt;=5,SUM(LARGE(H81:P81,{1,2,3,4,5})),IF(COUNT(H81:P81)=4,SUM(LARGE(H81:P81,{1,2,3,4})),IF(COUNT(H81:P81)=3,SUM(LARGE(H81:P81,{1,2,3})),IF(COUNT(H81:P81)=2,SUM(LARGE(H81:P81,{1,2})),IF(COUNT(H81:P81)=1,SUM(LARGE(H81:P81,{1})),0)))))</f>
        <v>2400</v>
      </c>
      <c r="G81" s="36">
        <f t="shared" ref="G81:G91" si="7">COUNT(H81:P81)-COUNTIF(H81:P81,"=0")</f>
        <v>2</v>
      </c>
      <c r="H81" s="37"/>
      <c r="I81" s="37"/>
      <c r="J81" s="37"/>
      <c r="K81" s="37"/>
      <c r="L81" s="37"/>
      <c r="M81" s="37">
        <v>800</v>
      </c>
      <c r="N81" s="37">
        <v>1600</v>
      </c>
      <c r="O81" s="37"/>
      <c r="P81" s="22"/>
    </row>
    <row r="82" spans="2:16" ht="12" x14ac:dyDescent="0.2">
      <c r="B82" s="31"/>
      <c r="C82" s="64"/>
      <c r="D82" s="33" t="s">
        <v>121</v>
      </c>
      <c r="E82" s="34" t="s">
        <v>703</v>
      </c>
      <c r="F82" s="35">
        <f>IF(COUNT(H82:P82)&gt;=5,SUM(LARGE(H82:P82,{1,2,3,4,5})),IF(COUNT(H82:P82)=4,SUM(LARGE(H82:P82,{1,2,3,4})),IF(COUNT(H82:P82)=3,SUM(LARGE(H82:P82,{1,2,3})),IF(COUNT(H82:P82)=2,SUM(LARGE(H82:P82,{1,2})),IF(COUNT(H82:P82)=1,SUM(LARGE(H82:P82,{1})),0)))))</f>
        <v>1720</v>
      </c>
      <c r="G82" s="36">
        <f t="shared" si="7"/>
        <v>2</v>
      </c>
      <c r="H82" s="37">
        <v>400</v>
      </c>
      <c r="I82" s="37"/>
      <c r="J82" s="37"/>
      <c r="K82" s="37"/>
      <c r="L82" s="37"/>
      <c r="M82" s="37"/>
      <c r="N82" s="37">
        <v>1320</v>
      </c>
      <c r="O82" s="37"/>
      <c r="P82" s="22"/>
    </row>
    <row r="83" spans="2:16" ht="12" x14ac:dyDescent="0.2">
      <c r="B83" s="31"/>
      <c r="C83" s="64"/>
      <c r="D83" s="82" t="s">
        <v>132</v>
      </c>
      <c r="E83" s="34" t="s">
        <v>703</v>
      </c>
      <c r="F83" s="35">
        <f>IF(COUNT(H83:P83)&gt;=5,SUM(LARGE(H83:P83,{1,2,3,4,5})),IF(COUNT(H83:P83)=4,SUM(LARGE(H83:P83,{1,2,3,4})),IF(COUNT(H83:P83)=3,SUM(LARGE(H83:P83,{1,2,3})),IF(COUNT(H83:P83)=2,SUM(LARGE(H83:P83,{1,2})),IF(COUNT(H83:P83)=1,SUM(LARGE(H83:P83,{1})),0)))))</f>
        <v>2480</v>
      </c>
      <c r="G83" s="36">
        <f t="shared" si="7"/>
        <v>2</v>
      </c>
      <c r="H83" s="37"/>
      <c r="I83" s="37"/>
      <c r="J83" s="37"/>
      <c r="K83" s="37"/>
      <c r="L83" s="37"/>
      <c r="M83" s="37"/>
      <c r="N83" s="37">
        <v>880</v>
      </c>
      <c r="O83" s="37">
        <v>1600</v>
      </c>
      <c r="P83" s="22"/>
    </row>
    <row r="84" spans="2:16" ht="12" x14ac:dyDescent="0.2">
      <c r="B84" s="31"/>
      <c r="C84" s="64"/>
      <c r="D84" s="80" t="s">
        <v>133</v>
      </c>
      <c r="E84" s="34" t="s">
        <v>706</v>
      </c>
      <c r="F84" s="35">
        <f>IF(COUNT(H84:P84)&gt;=5,SUM(LARGE(H84:P84,{1,2,3,4,5})),IF(COUNT(H84:P84)=4,SUM(LARGE(H84:P84,{1,2,3,4})),IF(COUNT(H84:P84)=3,SUM(LARGE(H84:P84,{1,2,3})),IF(COUNT(H84:P84)=2,SUM(LARGE(H84:P84,{1,2})),IF(COUNT(H84:P84)=1,SUM(LARGE(H84:P84,{1})),0)))))</f>
        <v>1360</v>
      </c>
      <c r="G84" s="36">
        <f t="shared" si="7"/>
        <v>1</v>
      </c>
      <c r="H84" s="37"/>
      <c r="I84" s="37"/>
      <c r="J84" s="37"/>
      <c r="K84" s="37"/>
      <c r="L84" s="37"/>
      <c r="M84" s="37"/>
      <c r="N84" s="37"/>
      <c r="O84" s="37">
        <v>1360</v>
      </c>
      <c r="P84" s="22"/>
    </row>
    <row r="85" spans="2:16" ht="12" x14ac:dyDescent="0.2">
      <c r="B85" s="31"/>
      <c r="C85" s="64"/>
      <c r="D85" s="39"/>
      <c r="E85" s="34" t="s">
        <v>166</v>
      </c>
      <c r="F85" s="35">
        <f>IF(COUNT(H85:P85)&gt;=5,SUM(LARGE(H85:P85,{1,2,3,4,5})),IF(COUNT(H85:P85)=4,SUM(LARGE(H85:P85,{1,2,3,4})),IF(COUNT(H85:P85)=3,SUM(LARGE(H85:P85,{1,2,3})),IF(COUNT(H85:P85)=2,SUM(LARGE(H85:P85,{1,2})),IF(COUNT(H85:P85)=1,SUM(LARGE(H85:P85,{1})),0)))))</f>
        <v>0</v>
      </c>
      <c r="G85" s="36">
        <f t="shared" si="7"/>
        <v>0</v>
      </c>
      <c r="H85" s="40"/>
      <c r="I85" s="40"/>
      <c r="J85" s="40"/>
      <c r="K85" s="40"/>
      <c r="L85" s="40"/>
      <c r="M85" s="40"/>
      <c r="N85" s="40"/>
      <c r="O85" s="40"/>
      <c r="P85" s="22"/>
    </row>
    <row r="86" spans="2:16" ht="12" x14ac:dyDescent="0.2">
      <c r="B86" s="31"/>
      <c r="C86" s="64"/>
      <c r="D86" s="39"/>
      <c r="E86" s="34" t="s">
        <v>166</v>
      </c>
      <c r="F86" s="35">
        <f>IF(COUNT(H86:P86)&gt;=5,SUM(LARGE(H86:P86,{1,2,3,4,5})),IF(COUNT(H86:P86)=4,SUM(LARGE(H86:P86,{1,2,3,4})),IF(COUNT(H86:P86)=3,SUM(LARGE(H86:P86,{1,2,3})),IF(COUNT(H86:P86)=2,SUM(LARGE(H86:P86,{1,2})),IF(COUNT(H86:P86)=1,SUM(LARGE(H86:P86,{1})),0)))))</f>
        <v>0</v>
      </c>
      <c r="G86" s="36">
        <f t="shared" si="7"/>
        <v>0</v>
      </c>
      <c r="H86" s="37"/>
      <c r="I86" s="37"/>
      <c r="J86" s="37"/>
      <c r="K86" s="37"/>
      <c r="L86" s="37"/>
      <c r="M86" s="37"/>
      <c r="N86" s="37"/>
      <c r="O86" s="37"/>
      <c r="P86" s="22"/>
    </row>
    <row r="87" spans="2:16" ht="12" x14ac:dyDescent="0.2">
      <c r="B87" s="31"/>
      <c r="C87" s="64"/>
      <c r="D87" s="38"/>
      <c r="E87" s="34" t="s">
        <v>166</v>
      </c>
      <c r="F87" s="35">
        <f>IF(COUNT(H87:P87)&gt;=5,SUM(LARGE(H87:P87,{1,2,3,4,5})),IF(COUNT(H87:P87)=4,SUM(LARGE(H87:P87,{1,2,3,4})),IF(COUNT(H87:P87)=3,SUM(LARGE(H87:P87,{1,2,3})),IF(COUNT(H87:P87)=2,SUM(LARGE(H87:P87,{1,2})),IF(COUNT(H87:P87)=1,SUM(LARGE(H87:P87,{1})),0)))))</f>
        <v>0</v>
      </c>
      <c r="G87" s="36">
        <f t="shared" si="7"/>
        <v>0</v>
      </c>
      <c r="H87" s="37"/>
      <c r="I87" s="37"/>
      <c r="J87" s="37"/>
      <c r="K87" s="37"/>
      <c r="L87" s="37"/>
      <c r="M87" s="37"/>
      <c r="N87" s="37"/>
      <c r="O87" s="37"/>
      <c r="P87" s="22"/>
    </row>
    <row r="88" spans="2:16" ht="12" x14ac:dyDescent="0.2">
      <c r="B88" s="31"/>
      <c r="C88" s="64"/>
      <c r="D88" s="38"/>
      <c r="E88" s="34" t="s">
        <v>166</v>
      </c>
      <c r="F88" s="35">
        <f>IF(COUNT(H88:P88)&gt;=5,SUM(LARGE(H88:P88,{1,2,3,4,5})),IF(COUNT(H88:P88)=4,SUM(LARGE(H88:P88,{1,2,3,4})),IF(COUNT(H88:P88)=3,SUM(LARGE(H88:P88,{1,2,3})),IF(COUNT(H88:P88)=2,SUM(LARGE(H88:P88,{1,2})),IF(COUNT(H88:P88)=1,SUM(LARGE(H88:P88,{1})),0)))))</f>
        <v>0</v>
      </c>
      <c r="G88" s="36">
        <f t="shared" si="7"/>
        <v>0</v>
      </c>
      <c r="H88" s="37"/>
      <c r="I88" s="37"/>
      <c r="J88" s="37"/>
      <c r="K88" s="37"/>
      <c r="L88" s="37"/>
      <c r="M88" s="37"/>
      <c r="N88" s="37"/>
      <c r="O88" s="37"/>
      <c r="P88" s="22"/>
    </row>
    <row r="89" spans="2:16" ht="12" x14ac:dyDescent="0.2">
      <c r="B89" s="31"/>
      <c r="C89" s="64"/>
      <c r="D89" s="39"/>
      <c r="E89" s="34" t="s">
        <v>166</v>
      </c>
      <c r="F89" s="35">
        <f>IF(COUNT(H89:P89)&gt;=5,SUM(LARGE(H89:P89,{1,2,3,4,5})),IF(COUNT(H89:P89)=4,SUM(LARGE(H89:P89,{1,2,3,4})),IF(COUNT(H89:P89)=3,SUM(LARGE(H89:P89,{1,2,3})),IF(COUNT(H89:P89)=2,SUM(LARGE(H89:P89,{1,2})),IF(COUNT(H89:P89)=1,SUM(LARGE(H89:P89,{1})),0)))))</f>
        <v>0</v>
      </c>
      <c r="G89" s="36">
        <f t="shared" si="7"/>
        <v>0</v>
      </c>
      <c r="H89" s="37"/>
      <c r="I89" s="37"/>
      <c r="J89" s="37"/>
      <c r="K89" s="37"/>
      <c r="L89" s="37"/>
      <c r="M89" s="37"/>
      <c r="N89" s="37"/>
      <c r="O89" s="37"/>
      <c r="P89" s="22"/>
    </row>
    <row r="90" spans="2:16" ht="12" x14ac:dyDescent="0.2">
      <c r="B90" s="31"/>
      <c r="C90" s="64"/>
      <c r="D90" s="72"/>
      <c r="E90" s="34" t="s">
        <v>166</v>
      </c>
      <c r="F90" s="35">
        <f>IF(COUNT(H90:P90)&gt;=5,SUM(LARGE(H90:P90,{1,2,3,4,5})),IF(COUNT(H90:P90)=4,SUM(LARGE(H90:P90,{1,2,3,4})),IF(COUNT(H90:P90)=3,SUM(LARGE(H90:P90,{1,2,3})),IF(COUNT(H90:P90)=2,SUM(LARGE(H90:P90,{1,2})),IF(COUNT(H90:P90)=1,SUM(LARGE(H90:P90,{1})),0)))))</f>
        <v>0</v>
      </c>
      <c r="G90" s="36">
        <f t="shared" si="7"/>
        <v>0</v>
      </c>
      <c r="H90" s="37"/>
      <c r="I90" s="37"/>
      <c r="J90" s="37"/>
      <c r="K90" s="37"/>
      <c r="L90" s="37"/>
      <c r="M90" s="37"/>
      <c r="N90" s="37"/>
      <c r="O90" s="37"/>
      <c r="P90" s="22"/>
    </row>
    <row r="91" spans="2:16" ht="12" x14ac:dyDescent="0.2">
      <c r="B91" s="31"/>
      <c r="C91" s="64"/>
      <c r="D91" s="80"/>
      <c r="E91" s="34" t="s">
        <v>166</v>
      </c>
      <c r="F91" s="35">
        <f>IF(COUNT(H91:P91)&gt;=5,SUM(LARGE(H91:P91,{1,2,3,4,5})),IF(COUNT(H91:P91)=4,SUM(LARGE(H91:P91,{1,2,3,4})),IF(COUNT(H91:P91)=3,SUM(LARGE(H91:P91,{1,2,3})),IF(COUNT(H91:P91)=2,SUM(LARGE(H91:P91,{1,2})),IF(COUNT(H91:P91)=1,SUM(LARGE(H91:P91,{1})),0)))))</f>
        <v>0</v>
      </c>
      <c r="G91" s="36">
        <f t="shared" si="7"/>
        <v>0</v>
      </c>
      <c r="H91" s="37"/>
      <c r="I91" s="37"/>
      <c r="J91" s="37"/>
      <c r="K91" s="37"/>
      <c r="L91" s="37"/>
      <c r="M91" s="37"/>
      <c r="N91" s="37"/>
      <c r="O91" s="37"/>
      <c r="P91" s="22"/>
    </row>
    <row r="92" spans="2:16" ht="10.199999999999999" x14ac:dyDescent="0.2">
      <c r="B92" s="41"/>
      <c r="C92" s="42"/>
      <c r="D92" s="42"/>
      <c r="E92" s="43"/>
      <c r="F92" s="56"/>
      <c r="G92" s="56"/>
      <c r="H92" s="44"/>
      <c r="I92" s="44"/>
      <c r="J92" s="44"/>
      <c r="K92" s="44"/>
      <c r="L92" s="44"/>
      <c r="M92" s="44"/>
      <c r="N92" s="44"/>
      <c r="O92" s="44"/>
      <c r="P92" s="22"/>
    </row>
    <row r="93" spans="2:16" ht="10.199999999999999" x14ac:dyDescent="0.2">
      <c r="B93" s="45"/>
      <c r="C93" s="46"/>
      <c r="D93" s="47" t="str">
        <f>SM!D41</f>
        <v>CONTAGEM DE SEMANAS</v>
      </c>
      <c r="E93" s="48"/>
      <c r="F93" s="57"/>
      <c r="G93" s="57"/>
      <c r="H93" s="50">
        <f>SM!H$41</f>
        <v>51</v>
      </c>
      <c r="I93" s="50">
        <f>SM!I$41</f>
        <v>39</v>
      </c>
      <c r="J93" s="50">
        <f>SM!J$41</f>
        <v>35</v>
      </c>
      <c r="K93" s="50">
        <f>SM!K$41</f>
        <v>31</v>
      </c>
      <c r="L93" s="50">
        <f>SM!L$41</f>
        <v>30</v>
      </c>
      <c r="M93" s="50">
        <f>SM!M$41</f>
        <v>12</v>
      </c>
      <c r="N93" s="50">
        <f>SM!N$41</f>
        <v>5</v>
      </c>
      <c r="O93" s="50">
        <f>SM!O$41</f>
        <v>1</v>
      </c>
      <c r="P93" s="51"/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1:P56"/>
  <sheetViews>
    <sheetView workbookViewId="0"/>
  </sheetViews>
  <sheetFormatPr defaultRowHeight="14.4" x14ac:dyDescent="0.2"/>
  <cols>
    <col min="4" max="4" width="34.7109375" bestFit="1" customWidth="1"/>
  </cols>
  <sheetData>
    <row r="1" spans="2:16" ht="10.199999999999999" x14ac:dyDescent="0.2">
      <c r="D1" s="78" t="s">
        <v>166</v>
      </c>
    </row>
    <row r="2" spans="2:16" ht="12" x14ac:dyDescent="0.2">
      <c r="B2" s="1" t="str">
        <f>SM!B2</f>
        <v>RANKING ESTADUAL - 2018</v>
      </c>
      <c r="E2" s="2"/>
      <c r="F2" s="52"/>
      <c r="G2" s="53"/>
      <c r="H2" s="4"/>
      <c r="I2" s="4"/>
      <c r="J2" s="4"/>
      <c r="K2" s="4"/>
      <c r="L2" s="4"/>
      <c r="M2" s="4"/>
      <c r="N2" s="4"/>
      <c r="O2" s="4"/>
    </row>
    <row r="3" spans="2:16" ht="12" x14ac:dyDescent="0.2">
      <c r="B3" s="5" t="s">
        <v>213</v>
      </c>
      <c r="D3" s="6">
        <f>SM!D3</f>
        <v>43255</v>
      </c>
      <c r="E3" s="2"/>
      <c r="F3" s="52"/>
      <c r="G3" s="53"/>
      <c r="H3" s="4"/>
      <c r="I3" s="4"/>
      <c r="J3" s="4"/>
      <c r="K3" s="4"/>
      <c r="L3" s="4"/>
      <c r="M3" s="4"/>
      <c r="N3" s="4"/>
      <c r="O3" s="4"/>
    </row>
    <row r="4" spans="2:16" ht="12" x14ac:dyDescent="0.2">
      <c r="B4" s="4"/>
      <c r="C4" s="7"/>
      <c r="D4" s="8"/>
      <c r="E4" s="2"/>
      <c r="F4" s="52"/>
      <c r="G4" s="53"/>
      <c r="H4" s="4"/>
      <c r="I4" s="4"/>
      <c r="J4" s="4"/>
      <c r="K4" s="4"/>
      <c r="L4" s="4"/>
      <c r="M4" s="4"/>
      <c r="N4" s="4"/>
      <c r="O4" s="4"/>
    </row>
    <row r="5" spans="2:16" ht="12" x14ac:dyDescent="0.2">
      <c r="B5" s="9"/>
      <c r="C5" s="10"/>
      <c r="D5" s="10"/>
      <c r="E5" s="11"/>
      <c r="F5" s="12"/>
      <c r="G5" s="13"/>
      <c r="H5" s="14"/>
      <c r="I5" s="14"/>
      <c r="J5" s="14"/>
      <c r="K5" s="14"/>
      <c r="L5" s="14"/>
      <c r="M5" s="14"/>
      <c r="N5" s="14"/>
      <c r="O5" s="14"/>
      <c r="P5" s="15"/>
    </row>
    <row r="6" spans="2:16" ht="24" x14ac:dyDescent="0.2">
      <c r="B6" s="16"/>
      <c r="C6" s="17" t="s">
        <v>2</v>
      </c>
      <c r="D6" s="17" t="str">
        <f>SM!D6</f>
        <v>ATLETA</v>
      </c>
      <c r="E6" s="54" t="str">
        <f>SM!E6</f>
        <v>ENTIDADE</v>
      </c>
      <c r="F6" s="19" t="str">
        <f>SM!F6</f>
        <v>TOTAL RK52</v>
      </c>
      <c r="G6" s="20" t="str">
        <f>SM!G6</f>
        <v>Torneios</v>
      </c>
      <c r="H6" s="21" t="str">
        <f>SM!H6</f>
        <v>2o</v>
      </c>
      <c r="I6" s="21" t="str">
        <f>SM!I6</f>
        <v>3o</v>
      </c>
      <c r="J6" s="21" t="str">
        <f>SM!J6</f>
        <v>2o</v>
      </c>
      <c r="K6" s="21" t="str">
        <f>SM!K6</f>
        <v>4o</v>
      </c>
      <c r="L6" s="21" t="str">
        <f>SM!L6</f>
        <v>1o</v>
      </c>
      <c r="M6" s="21" t="str">
        <f>SM!M6</f>
        <v>1o</v>
      </c>
      <c r="N6" s="21" t="str">
        <f>SM!N6</f>
        <v>1o</v>
      </c>
      <c r="O6" s="21" t="str">
        <f>SM!O6</f>
        <v>2o</v>
      </c>
      <c r="P6" s="22"/>
    </row>
    <row r="7" spans="2:16" ht="12" x14ac:dyDescent="0.2">
      <c r="B7" s="16"/>
      <c r="C7" s="17"/>
      <c r="D7" s="17">
        <f>SM!D7</f>
        <v>0</v>
      </c>
      <c r="E7" s="54">
        <f>SM!E7</f>
        <v>0</v>
      </c>
      <c r="F7" s="19">
        <f>SM!F7</f>
        <v>0</v>
      </c>
      <c r="G7" s="20">
        <f>SM!G7</f>
        <v>0</v>
      </c>
      <c r="H7" s="23" t="str">
        <f>SM!H7</f>
        <v>EST</v>
      </c>
      <c r="I7" s="23" t="str">
        <f>SM!I7</f>
        <v>EST</v>
      </c>
      <c r="J7" s="23" t="str">
        <f>SM!J7</f>
        <v>M-CWB</v>
      </c>
      <c r="K7" s="23" t="str">
        <f>SM!K7</f>
        <v>EST</v>
      </c>
      <c r="L7" s="23" t="str">
        <f>SM!L7</f>
        <v>M-OES</v>
      </c>
      <c r="M7" s="23" t="str">
        <f>SM!M7</f>
        <v>M-CWB</v>
      </c>
      <c r="N7" s="23" t="str">
        <f>SM!N7</f>
        <v>EST</v>
      </c>
      <c r="O7" s="23" t="str">
        <f>SM!O7</f>
        <v>EST</v>
      </c>
      <c r="P7" s="22"/>
    </row>
    <row r="8" spans="2:16" ht="12" x14ac:dyDescent="0.2">
      <c r="B8" s="24"/>
      <c r="C8" s="17"/>
      <c r="D8" s="17">
        <f>SM!D8</f>
        <v>0</v>
      </c>
      <c r="E8" s="54">
        <f>SM!E8</f>
        <v>0</v>
      </c>
      <c r="F8" s="19">
        <f>SM!F8</f>
        <v>0</v>
      </c>
      <c r="G8" s="20">
        <f>SM!G8</f>
        <v>0</v>
      </c>
      <c r="H8" s="25">
        <f>SM!H8</f>
        <v>42905</v>
      </c>
      <c r="I8" s="25">
        <f>SM!I8</f>
        <v>42988</v>
      </c>
      <c r="J8" s="25">
        <f>SM!J8</f>
        <v>43017</v>
      </c>
      <c r="K8" s="25">
        <f>SM!K8</f>
        <v>43045</v>
      </c>
      <c r="L8" s="25">
        <f>SM!L8</f>
        <v>43052</v>
      </c>
      <c r="M8" s="25">
        <f>SM!M8</f>
        <v>43178</v>
      </c>
      <c r="N8" s="25">
        <f>SM!N8</f>
        <v>43222</v>
      </c>
      <c r="O8" s="25">
        <f>SM!O8</f>
        <v>43255</v>
      </c>
      <c r="P8" s="22"/>
    </row>
    <row r="9" spans="2:16" ht="12" x14ac:dyDescent="0.2">
      <c r="B9" s="26"/>
      <c r="C9" s="10"/>
      <c r="D9" s="10"/>
      <c r="E9" s="27"/>
      <c r="F9" s="28"/>
      <c r="G9" s="29"/>
      <c r="H9" s="30"/>
      <c r="I9" s="30"/>
      <c r="J9" s="30"/>
      <c r="K9" s="30"/>
      <c r="L9" s="30"/>
      <c r="M9" s="30"/>
      <c r="N9" s="30"/>
      <c r="O9" s="30"/>
      <c r="P9" s="22"/>
    </row>
    <row r="10" spans="2:16" ht="12" x14ac:dyDescent="0.2">
      <c r="B10" s="31"/>
      <c r="C10" s="64">
        <v>1</v>
      </c>
      <c r="D10" s="39" t="s">
        <v>214</v>
      </c>
      <c r="E10" s="34" t="s">
        <v>702</v>
      </c>
      <c r="F10" s="35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4200</v>
      </c>
      <c r="G10" s="36">
        <f t="shared" ref="G10:G49" si="0">COUNT(H10:P10)-COUNTIF(H10:P10,"=0")</f>
        <v>5</v>
      </c>
      <c r="H10" s="37">
        <v>880</v>
      </c>
      <c r="I10" s="37">
        <v>640</v>
      </c>
      <c r="J10" s="37"/>
      <c r="K10" s="37">
        <v>1360</v>
      </c>
      <c r="L10" s="37">
        <v>680</v>
      </c>
      <c r="M10" s="37"/>
      <c r="N10" s="37">
        <v>640</v>
      </c>
      <c r="O10" s="37"/>
      <c r="P10" s="22"/>
    </row>
    <row r="11" spans="2:16" ht="12" x14ac:dyDescent="0.2">
      <c r="B11" s="31"/>
      <c r="C11" s="64">
        <v>2</v>
      </c>
      <c r="D11" s="39" t="s">
        <v>215</v>
      </c>
      <c r="E11" s="34" t="s">
        <v>705</v>
      </c>
      <c r="F11" s="35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3720</v>
      </c>
      <c r="G11" s="36">
        <f t="shared" si="0"/>
        <v>4</v>
      </c>
      <c r="H11" s="37"/>
      <c r="I11" s="37"/>
      <c r="J11" s="37">
        <v>680</v>
      </c>
      <c r="K11" s="37">
        <v>1120</v>
      </c>
      <c r="L11" s="37"/>
      <c r="M11" s="37">
        <v>800</v>
      </c>
      <c r="N11" s="37">
        <v>1120</v>
      </c>
      <c r="O11" s="37"/>
      <c r="P11" s="22"/>
    </row>
    <row r="12" spans="2:16" ht="12" x14ac:dyDescent="0.2">
      <c r="B12" s="31"/>
      <c r="C12" s="64">
        <v>3</v>
      </c>
      <c r="D12" s="39" t="s">
        <v>216</v>
      </c>
      <c r="E12" s="34" t="s">
        <v>701</v>
      </c>
      <c r="F12" s="35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3520</v>
      </c>
      <c r="G12" s="36">
        <f t="shared" si="0"/>
        <v>5</v>
      </c>
      <c r="H12" s="37">
        <v>880</v>
      </c>
      <c r="I12" s="37">
        <v>880</v>
      </c>
      <c r="J12" s="37">
        <v>440</v>
      </c>
      <c r="K12" s="37">
        <v>880</v>
      </c>
      <c r="L12" s="37"/>
      <c r="M12" s="37">
        <v>440</v>
      </c>
      <c r="N12" s="37"/>
      <c r="O12" s="37"/>
      <c r="P12" s="22"/>
    </row>
    <row r="13" spans="2:16" ht="12" x14ac:dyDescent="0.2">
      <c r="B13" s="31"/>
      <c r="C13" s="64">
        <v>4</v>
      </c>
      <c r="D13" s="39" t="s">
        <v>217</v>
      </c>
      <c r="E13" s="34" t="s">
        <v>715</v>
      </c>
      <c r="F13" s="35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2880</v>
      </c>
      <c r="G13" s="36">
        <f t="shared" si="0"/>
        <v>3</v>
      </c>
      <c r="H13" s="37"/>
      <c r="I13" s="37">
        <v>1120</v>
      </c>
      <c r="J13" s="37"/>
      <c r="K13" s="37">
        <v>1120</v>
      </c>
      <c r="L13" s="37"/>
      <c r="M13" s="37"/>
      <c r="N13" s="37"/>
      <c r="O13" s="37">
        <v>640</v>
      </c>
      <c r="P13" s="22"/>
    </row>
    <row r="14" spans="2:16" ht="12" x14ac:dyDescent="0.2">
      <c r="B14" s="31"/>
      <c r="C14" s="64">
        <v>5</v>
      </c>
      <c r="D14" s="39" t="s">
        <v>60</v>
      </c>
      <c r="E14" s="34" t="s">
        <v>704</v>
      </c>
      <c r="F14" s="35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2240</v>
      </c>
      <c r="G14" s="36">
        <f t="shared" si="0"/>
        <v>2</v>
      </c>
      <c r="H14" s="37"/>
      <c r="I14" s="37"/>
      <c r="J14" s="37"/>
      <c r="K14" s="37"/>
      <c r="L14" s="37"/>
      <c r="M14" s="37"/>
      <c r="N14" s="37">
        <v>1120</v>
      </c>
      <c r="O14" s="37">
        <v>1120</v>
      </c>
      <c r="P14" s="22"/>
    </row>
    <row r="15" spans="2:16" ht="12" x14ac:dyDescent="0.2">
      <c r="B15" s="31"/>
      <c r="C15" s="64">
        <v>6</v>
      </c>
      <c r="D15" s="39" t="s">
        <v>218</v>
      </c>
      <c r="E15" s="34" t="s">
        <v>701</v>
      </c>
      <c r="F15" s="35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1520</v>
      </c>
      <c r="G15" s="36">
        <f t="shared" si="0"/>
        <v>3</v>
      </c>
      <c r="H15" s="37"/>
      <c r="I15" s="37">
        <v>640</v>
      </c>
      <c r="J15" s="37">
        <v>440</v>
      </c>
      <c r="K15" s="37"/>
      <c r="L15" s="37"/>
      <c r="M15" s="37">
        <v>440</v>
      </c>
      <c r="N15" s="37"/>
      <c r="O15" s="37"/>
      <c r="P15" s="22"/>
    </row>
    <row r="16" spans="2:16" ht="12" x14ac:dyDescent="0.2">
      <c r="B16" s="31"/>
      <c r="C16" s="64">
        <v>7</v>
      </c>
      <c r="D16" s="39" t="s">
        <v>219</v>
      </c>
      <c r="E16" s="34" t="s">
        <v>715</v>
      </c>
      <c r="F16" s="35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1520</v>
      </c>
      <c r="G16" s="36">
        <f t="shared" si="0"/>
        <v>2</v>
      </c>
      <c r="H16" s="37"/>
      <c r="I16" s="37">
        <v>640</v>
      </c>
      <c r="J16" s="37"/>
      <c r="K16" s="37">
        <v>880</v>
      </c>
      <c r="L16" s="37"/>
      <c r="M16" s="37"/>
      <c r="N16" s="37"/>
      <c r="O16" s="37"/>
      <c r="P16" s="22"/>
    </row>
    <row r="17" spans="2:16" ht="12" x14ac:dyDescent="0.2">
      <c r="B17" s="31"/>
      <c r="C17" s="64"/>
      <c r="D17" s="39" t="s">
        <v>161</v>
      </c>
      <c r="E17" s="34" t="s">
        <v>709</v>
      </c>
      <c r="F17" s="35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1520</v>
      </c>
      <c r="G17" s="36">
        <f t="shared" si="0"/>
        <v>2</v>
      </c>
      <c r="H17" s="37"/>
      <c r="I17" s="37"/>
      <c r="J17" s="37"/>
      <c r="K17" s="37">
        <v>880</v>
      </c>
      <c r="L17" s="37"/>
      <c r="M17" s="37"/>
      <c r="N17" s="37"/>
      <c r="O17" s="37">
        <v>640</v>
      </c>
      <c r="P17" s="22"/>
    </row>
    <row r="18" spans="2:16" ht="12" x14ac:dyDescent="0.2">
      <c r="B18" s="31"/>
      <c r="C18" s="64"/>
      <c r="D18" s="33" t="s">
        <v>157</v>
      </c>
      <c r="E18" s="34" t="s">
        <v>703</v>
      </c>
      <c r="F18" s="35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1520</v>
      </c>
      <c r="G18" s="36">
        <f t="shared" si="0"/>
        <v>2</v>
      </c>
      <c r="H18" s="37">
        <v>880</v>
      </c>
      <c r="I18" s="37">
        <v>640</v>
      </c>
      <c r="J18" s="37"/>
      <c r="K18" s="37"/>
      <c r="L18" s="37"/>
      <c r="M18" s="37"/>
      <c r="N18" s="37"/>
      <c r="O18" s="37"/>
      <c r="P18" s="22"/>
    </row>
    <row r="19" spans="2:16" ht="12" x14ac:dyDescent="0.2">
      <c r="B19" s="31"/>
      <c r="C19" s="64">
        <v>10</v>
      </c>
      <c r="D19" s="39" t="s">
        <v>220</v>
      </c>
      <c r="E19" s="34" t="s">
        <v>701</v>
      </c>
      <c r="F19" s="35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1320</v>
      </c>
      <c r="G19" s="36">
        <f t="shared" si="0"/>
        <v>2</v>
      </c>
      <c r="H19" s="37"/>
      <c r="I19" s="37"/>
      <c r="J19" s="37"/>
      <c r="K19" s="37"/>
      <c r="L19" s="37"/>
      <c r="M19" s="37">
        <v>680</v>
      </c>
      <c r="N19" s="37"/>
      <c r="O19" s="37">
        <v>640</v>
      </c>
      <c r="P19" s="22"/>
    </row>
    <row r="20" spans="2:16" ht="12" x14ac:dyDescent="0.2">
      <c r="B20" s="31"/>
      <c r="C20" s="64">
        <v>11</v>
      </c>
      <c r="D20" s="39" t="s">
        <v>221</v>
      </c>
      <c r="E20" s="34" t="s">
        <v>712</v>
      </c>
      <c r="F20" s="35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1280</v>
      </c>
      <c r="G20" s="36">
        <f t="shared" si="0"/>
        <v>2</v>
      </c>
      <c r="H20" s="37"/>
      <c r="I20" s="37"/>
      <c r="J20" s="37"/>
      <c r="K20" s="37"/>
      <c r="L20" s="37"/>
      <c r="M20" s="37"/>
      <c r="N20" s="37">
        <v>640</v>
      </c>
      <c r="O20" s="37">
        <v>640</v>
      </c>
      <c r="P20" s="22"/>
    </row>
    <row r="21" spans="2:16" ht="12" x14ac:dyDescent="0.2">
      <c r="B21" s="31"/>
      <c r="C21" s="64">
        <v>12</v>
      </c>
      <c r="D21" s="39" t="s">
        <v>222</v>
      </c>
      <c r="E21" s="34" t="s">
        <v>701</v>
      </c>
      <c r="F21" s="35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1200</v>
      </c>
      <c r="G21" s="36">
        <f t="shared" si="0"/>
        <v>2</v>
      </c>
      <c r="H21" s="37"/>
      <c r="I21" s="37">
        <v>640</v>
      </c>
      <c r="J21" s="37">
        <v>560</v>
      </c>
      <c r="K21" s="37"/>
      <c r="L21" s="37"/>
      <c r="M21" s="37"/>
      <c r="N21" s="37"/>
      <c r="O21" s="37"/>
      <c r="P21" s="22"/>
    </row>
    <row r="22" spans="2:16" ht="12" x14ac:dyDescent="0.2">
      <c r="B22" s="31"/>
      <c r="C22" s="64">
        <v>13</v>
      </c>
      <c r="D22" s="39" t="s">
        <v>223</v>
      </c>
      <c r="E22" s="34" t="s">
        <v>718</v>
      </c>
      <c r="F22" s="35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1120</v>
      </c>
      <c r="G22" s="36">
        <f t="shared" si="0"/>
        <v>1</v>
      </c>
      <c r="H22" s="37">
        <v>1120</v>
      </c>
      <c r="I22" s="37"/>
      <c r="J22" s="37"/>
      <c r="K22" s="37"/>
      <c r="L22" s="37"/>
      <c r="M22" s="37"/>
      <c r="N22" s="37"/>
      <c r="O22" s="37"/>
      <c r="P22" s="22"/>
    </row>
    <row r="23" spans="2:16" ht="12" x14ac:dyDescent="0.2">
      <c r="B23" s="31"/>
      <c r="C23" s="64"/>
      <c r="D23" s="39" t="s">
        <v>224</v>
      </c>
      <c r="E23" s="34" t="s">
        <v>700</v>
      </c>
      <c r="F23" s="35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1120</v>
      </c>
      <c r="G23" s="36">
        <f t="shared" si="0"/>
        <v>1</v>
      </c>
      <c r="H23" s="37"/>
      <c r="I23" s="37"/>
      <c r="J23" s="37"/>
      <c r="K23" s="37"/>
      <c r="L23" s="37"/>
      <c r="M23" s="37"/>
      <c r="N23" s="37"/>
      <c r="O23" s="37">
        <v>1120</v>
      </c>
      <c r="P23" s="22"/>
    </row>
    <row r="24" spans="2:16" ht="12" x14ac:dyDescent="0.2">
      <c r="B24" s="31"/>
      <c r="C24" s="64">
        <v>15</v>
      </c>
      <c r="D24" s="39" t="s">
        <v>72</v>
      </c>
      <c r="E24" s="34" t="s">
        <v>703</v>
      </c>
      <c r="F24" s="35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880</v>
      </c>
      <c r="G24" s="36">
        <f t="shared" si="0"/>
        <v>1</v>
      </c>
      <c r="H24" s="37"/>
      <c r="I24" s="37"/>
      <c r="J24" s="37"/>
      <c r="K24" s="37"/>
      <c r="L24" s="37"/>
      <c r="M24" s="37"/>
      <c r="N24" s="37">
        <v>880</v>
      </c>
      <c r="O24" s="37"/>
      <c r="P24" s="22"/>
    </row>
    <row r="25" spans="2:16" ht="12" x14ac:dyDescent="0.2">
      <c r="B25" s="31"/>
      <c r="C25" s="64">
        <v>16</v>
      </c>
      <c r="D25" s="39" t="s">
        <v>165</v>
      </c>
      <c r="E25" s="34" t="s">
        <v>701</v>
      </c>
      <c r="F25" s="35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640</v>
      </c>
      <c r="G25" s="36">
        <f t="shared" ref="G25:G35" si="1">COUNT(H25:P25)-COUNTIF(H25:P25,"=0")</f>
        <v>1</v>
      </c>
      <c r="H25" s="37"/>
      <c r="I25" s="37"/>
      <c r="J25" s="37"/>
      <c r="K25" s="37"/>
      <c r="L25" s="37"/>
      <c r="M25" s="37"/>
      <c r="N25" s="37"/>
      <c r="O25" s="37">
        <v>640</v>
      </c>
      <c r="P25" s="22"/>
    </row>
    <row r="26" spans="2:16" ht="12" x14ac:dyDescent="0.2">
      <c r="B26" s="31"/>
      <c r="C26" s="64"/>
      <c r="D26" s="39" t="s">
        <v>225</v>
      </c>
      <c r="E26" s="34" t="s">
        <v>702</v>
      </c>
      <c r="F26" s="35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640</v>
      </c>
      <c r="G26" s="36">
        <f t="shared" si="1"/>
        <v>1</v>
      </c>
      <c r="H26" s="37"/>
      <c r="I26" s="37"/>
      <c r="J26" s="37"/>
      <c r="K26" s="37"/>
      <c r="L26" s="37"/>
      <c r="M26" s="37"/>
      <c r="N26" s="37">
        <v>640</v>
      </c>
      <c r="O26" s="37"/>
      <c r="P26" s="22"/>
    </row>
    <row r="27" spans="2:16" ht="12" x14ac:dyDescent="0.2">
      <c r="B27" s="31"/>
      <c r="C27" s="64"/>
      <c r="D27" s="39" t="s">
        <v>226</v>
      </c>
      <c r="E27" s="34" t="s">
        <v>711</v>
      </c>
      <c r="F27" s="35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640</v>
      </c>
      <c r="G27" s="36">
        <f t="shared" si="1"/>
        <v>1</v>
      </c>
      <c r="H27" s="37"/>
      <c r="I27" s="37"/>
      <c r="J27" s="37"/>
      <c r="K27" s="37"/>
      <c r="L27" s="37"/>
      <c r="M27" s="37"/>
      <c r="N27" s="37">
        <v>640</v>
      </c>
      <c r="O27" s="37"/>
      <c r="P27" s="22"/>
    </row>
    <row r="28" spans="2:16" ht="12" x14ac:dyDescent="0.2">
      <c r="B28" s="31"/>
      <c r="C28" s="64"/>
      <c r="D28" s="39" t="s">
        <v>156</v>
      </c>
      <c r="E28" s="34" t="s">
        <v>714</v>
      </c>
      <c r="F28" s="35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640</v>
      </c>
      <c r="G28" s="36">
        <f t="shared" si="1"/>
        <v>1</v>
      </c>
      <c r="H28" s="37"/>
      <c r="I28" s="37"/>
      <c r="J28" s="37"/>
      <c r="K28" s="37"/>
      <c r="L28" s="37"/>
      <c r="M28" s="37"/>
      <c r="N28" s="37">
        <v>640</v>
      </c>
      <c r="O28" s="37"/>
      <c r="P28" s="22"/>
    </row>
    <row r="29" spans="2:16" ht="12" x14ac:dyDescent="0.2">
      <c r="B29" s="31"/>
      <c r="C29" s="64"/>
      <c r="D29" s="39" t="s">
        <v>227</v>
      </c>
      <c r="E29" s="34" t="s">
        <v>717</v>
      </c>
      <c r="F29" s="35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640</v>
      </c>
      <c r="G29" s="36">
        <f t="shared" si="1"/>
        <v>1</v>
      </c>
      <c r="H29" s="37"/>
      <c r="I29" s="37"/>
      <c r="J29" s="37"/>
      <c r="K29" s="37"/>
      <c r="L29" s="37"/>
      <c r="M29" s="37"/>
      <c r="N29" s="37"/>
      <c r="O29" s="37">
        <v>640</v>
      </c>
      <c r="P29" s="22"/>
    </row>
    <row r="30" spans="2:16" ht="12" x14ac:dyDescent="0.2">
      <c r="B30" s="31"/>
      <c r="C30" s="64">
        <v>21</v>
      </c>
      <c r="D30" s="39" t="s">
        <v>158</v>
      </c>
      <c r="E30" s="34" t="s">
        <v>704</v>
      </c>
      <c r="F30" s="35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560</v>
      </c>
      <c r="G30" s="36">
        <f t="shared" si="1"/>
        <v>1</v>
      </c>
      <c r="H30" s="37"/>
      <c r="I30" s="37"/>
      <c r="J30" s="37"/>
      <c r="K30" s="37"/>
      <c r="L30" s="37"/>
      <c r="M30" s="37">
        <v>560</v>
      </c>
      <c r="N30" s="37"/>
      <c r="O30" s="37"/>
      <c r="P30" s="22"/>
    </row>
    <row r="31" spans="2:16" ht="12" x14ac:dyDescent="0.2">
      <c r="B31" s="31"/>
      <c r="C31" s="64"/>
      <c r="D31" s="39" t="s">
        <v>228</v>
      </c>
      <c r="E31" s="34" t="s">
        <v>702</v>
      </c>
      <c r="F31" s="35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560</v>
      </c>
      <c r="G31" s="36">
        <f t="shared" si="1"/>
        <v>1</v>
      </c>
      <c r="H31" s="37"/>
      <c r="I31" s="37"/>
      <c r="J31" s="37"/>
      <c r="K31" s="37"/>
      <c r="L31" s="37">
        <v>560</v>
      </c>
      <c r="M31" s="37"/>
      <c r="N31" s="37"/>
      <c r="O31" s="37"/>
      <c r="P31" s="22"/>
    </row>
    <row r="32" spans="2:16" ht="12" x14ac:dyDescent="0.2">
      <c r="B32" s="31"/>
      <c r="C32" s="64"/>
      <c r="D32" s="39" t="s">
        <v>229</v>
      </c>
      <c r="E32" s="34" t="s">
        <v>702</v>
      </c>
      <c r="F32" s="35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560</v>
      </c>
      <c r="G32" s="36">
        <f t="shared" si="1"/>
        <v>1</v>
      </c>
      <c r="H32" s="37"/>
      <c r="I32" s="37"/>
      <c r="J32" s="37"/>
      <c r="K32" s="37"/>
      <c r="L32" s="37">
        <v>560</v>
      </c>
      <c r="M32" s="37"/>
      <c r="N32" s="37"/>
      <c r="O32" s="37"/>
      <c r="P32" s="22"/>
    </row>
    <row r="33" spans="2:16" ht="12" x14ac:dyDescent="0.2">
      <c r="B33" s="31"/>
      <c r="C33" s="64">
        <v>24</v>
      </c>
      <c r="D33" s="39" t="s">
        <v>230</v>
      </c>
      <c r="E33" s="34" t="s">
        <v>701</v>
      </c>
      <c r="F33" s="35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440</v>
      </c>
      <c r="G33" s="36">
        <f t="shared" si="1"/>
        <v>1</v>
      </c>
      <c r="H33" s="37"/>
      <c r="I33" s="37"/>
      <c r="J33" s="37">
        <v>440</v>
      </c>
      <c r="K33" s="37"/>
      <c r="L33" s="37"/>
      <c r="M33" s="37"/>
      <c r="N33" s="37"/>
      <c r="O33" s="37"/>
      <c r="P33" s="22"/>
    </row>
    <row r="34" spans="2:16" ht="12" x14ac:dyDescent="0.2">
      <c r="B34" s="31"/>
      <c r="C34" s="64"/>
      <c r="D34" s="39"/>
      <c r="E34" s="34" t="s">
        <v>166</v>
      </c>
      <c r="F34" s="35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36">
        <f t="shared" si="1"/>
        <v>0</v>
      </c>
      <c r="H34" s="37"/>
      <c r="I34" s="37"/>
      <c r="J34" s="37"/>
      <c r="K34" s="37"/>
      <c r="L34" s="37"/>
      <c r="M34" s="37"/>
      <c r="N34" s="37"/>
      <c r="O34" s="37"/>
      <c r="P34" s="22"/>
    </row>
    <row r="35" spans="2:16" ht="12" x14ac:dyDescent="0.2">
      <c r="B35" s="31"/>
      <c r="C35" s="64"/>
      <c r="D35" s="39"/>
      <c r="E35" s="34" t="s">
        <v>166</v>
      </c>
      <c r="F35" s="35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36">
        <f t="shared" si="1"/>
        <v>0</v>
      </c>
      <c r="H35" s="37"/>
      <c r="I35" s="37"/>
      <c r="J35" s="37"/>
      <c r="K35" s="37"/>
      <c r="L35" s="37"/>
      <c r="M35" s="37"/>
      <c r="N35" s="37"/>
      <c r="O35" s="37"/>
      <c r="P35" s="22"/>
    </row>
    <row r="36" spans="2:16" ht="12" x14ac:dyDescent="0.2">
      <c r="B36" s="31"/>
      <c r="C36" s="64"/>
      <c r="D36" s="39"/>
      <c r="E36" s="34" t="s">
        <v>166</v>
      </c>
      <c r="F36" s="35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36">
        <f t="shared" si="0"/>
        <v>0</v>
      </c>
      <c r="H36" s="37"/>
      <c r="I36" s="37"/>
      <c r="J36" s="37"/>
      <c r="K36" s="37"/>
      <c r="L36" s="37"/>
      <c r="M36" s="37"/>
      <c r="N36" s="37"/>
      <c r="O36" s="37"/>
      <c r="P36" s="22"/>
    </row>
    <row r="37" spans="2:16" ht="12" x14ac:dyDescent="0.2">
      <c r="B37" s="31"/>
      <c r="C37" s="64"/>
      <c r="D37" s="39"/>
      <c r="E37" s="34" t="s">
        <v>166</v>
      </c>
      <c r="F37" s="35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36">
        <f t="shared" si="0"/>
        <v>0</v>
      </c>
      <c r="H37" s="37"/>
      <c r="I37" s="37"/>
      <c r="J37" s="37"/>
      <c r="K37" s="37"/>
      <c r="L37" s="37"/>
      <c r="M37" s="37"/>
      <c r="N37" s="37"/>
      <c r="O37" s="37"/>
      <c r="P37" s="22"/>
    </row>
    <row r="38" spans="2:16" ht="12" x14ac:dyDescent="0.2">
      <c r="B38" s="31"/>
      <c r="C38" s="64"/>
      <c r="D38" s="39"/>
      <c r="E38" s="34" t="s">
        <v>166</v>
      </c>
      <c r="F38" s="35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36">
        <f t="shared" si="0"/>
        <v>0</v>
      </c>
      <c r="H38" s="37"/>
      <c r="I38" s="37"/>
      <c r="J38" s="37"/>
      <c r="K38" s="37"/>
      <c r="L38" s="37"/>
      <c r="M38" s="37"/>
      <c r="N38" s="37"/>
      <c r="O38" s="37"/>
      <c r="P38" s="22"/>
    </row>
    <row r="39" spans="2:16" ht="12" x14ac:dyDescent="0.2">
      <c r="B39" s="31"/>
      <c r="C39" s="64"/>
      <c r="D39" s="39"/>
      <c r="E39" s="34" t="s">
        <v>166</v>
      </c>
      <c r="F39" s="35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36">
        <f t="shared" si="0"/>
        <v>0</v>
      </c>
      <c r="H39" s="37"/>
      <c r="I39" s="37"/>
      <c r="J39" s="37"/>
      <c r="K39" s="37"/>
      <c r="L39" s="37"/>
      <c r="M39" s="37"/>
      <c r="N39" s="37"/>
      <c r="O39" s="37"/>
      <c r="P39" s="22"/>
    </row>
    <row r="40" spans="2:16" ht="12" x14ac:dyDescent="0.2">
      <c r="B40" s="31"/>
      <c r="C40" s="64"/>
      <c r="D40" s="39"/>
      <c r="E40" s="34" t="s">
        <v>166</v>
      </c>
      <c r="F40" s="35">
        <f>IF(COUNT(H40:P40)&gt;=5,SUM(LARGE(H40:P40,{1,2,3,4,5})),IF(COUNT(H40:P40)=4,SUM(LARGE(H40:P40,{1,2,3,4})),IF(COUNT(H40:P40)=3,SUM(LARGE(H40:P40,{1,2,3})),IF(COUNT(H40:P40)=2,SUM(LARGE(H40:P40,{1,2})),IF(COUNT(H40:P40)=1,SUM(LARGE(H40:P40,{1})),0)))))</f>
        <v>0</v>
      </c>
      <c r="G40" s="36">
        <f t="shared" si="0"/>
        <v>0</v>
      </c>
      <c r="H40" s="37"/>
      <c r="I40" s="37"/>
      <c r="J40" s="37"/>
      <c r="K40" s="37"/>
      <c r="L40" s="37"/>
      <c r="M40" s="37"/>
      <c r="N40" s="37"/>
      <c r="O40" s="37"/>
      <c r="P40" s="22"/>
    </row>
    <row r="41" spans="2:16" ht="12" x14ac:dyDescent="0.2">
      <c r="B41" s="31"/>
      <c r="C41" s="64"/>
      <c r="D41" s="39"/>
      <c r="E41" s="34" t="s">
        <v>166</v>
      </c>
      <c r="F41" s="35">
        <f>IF(COUNT(H41:P41)&gt;=5,SUM(LARGE(H41:P41,{1,2,3,4,5})),IF(COUNT(H41:P41)=4,SUM(LARGE(H41:P41,{1,2,3,4})),IF(COUNT(H41:P41)=3,SUM(LARGE(H41:P41,{1,2,3})),IF(COUNT(H41:P41)=2,SUM(LARGE(H41:P41,{1,2})),IF(COUNT(H41:P41)=1,SUM(LARGE(H41:P41,{1})),0)))))</f>
        <v>0</v>
      </c>
      <c r="G41" s="36">
        <f t="shared" si="0"/>
        <v>0</v>
      </c>
      <c r="H41" s="37"/>
      <c r="I41" s="37"/>
      <c r="J41" s="37"/>
      <c r="K41" s="37"/>
      <c r="L41" s="37"/>
      <c r="M41" s="37"/>
      <c r="N41" s="37"/>
      <c r="O41" s="37"/>
      <c r="P41" s="22"/>
    </row>
    <row r="42" spans="2:16" ht="12" x14ac:dyDescent="0.2">
      <c r="B42" s="31"/>
      <c r="C42" s="64"/>
      <c r="D42" s="39"/>
      <c r="E42" s="34" t="s">
        <v>166</v>
      </c>
      <c r="F42" s="35">
        <f>IF(COUNT(H42:P42)&gt;=5,SUM(LARGE(H42:P42,{1,2,3,4,5})),IF(COUNT(H42:P42)=4,SUM(LARGE(H42:P42,{1,2,3,4})),IF(COUNT(H42:P42)=3,SUM(LARGE(H42:P42,{1,2,3})),IF(COUNT(H42:P42)=2,SUM(LARGE(H42:P42,{1,2})),IF(COUNT(H42:P42)=1,SUM(LARGE(H42:P42,{1})),0)))))</f>
        <v>0</v>
      </c>
      <c r="G42" s="36">
        <f t="shared" si="0"/>
        <v>0</v>
      </c>
      <c r="H42" s="37"/>
      <c r="I42" s="37"/>
      <c r="J42" s="37"/>
      <c r="K42" s="37"/>
      <c r="L42" s="37"/>
      <c r="M42" s="37"/>
      <c r="N42" s="37"/>
      <c r="O42" s="37"/>
      <c r="P42" s="22"/>
    </row>
    <row r="43" spans="2:16" ht="12" x14ac:dyDescent="0.2">
      <c r="B43" s="31"/>
      <c r="C43" s="64"/>
      <c r="D43" s="39"/>
      <c r="E43" s="34" t="s">
        <v>166</v>
      </c>
      <c r="F43" s="35">
        <f>IF(COUNT(H43:P43)&gt;=5,SUM(LARGE(H43:P43,{1,2,3,4,5})),IF(COUNT(H43:P43)=4,SUM(LARGE(H43:P43,{1,2,3,4})),IF(COUNT(H43:P43)=3,SUM(LARGE(H43:P43,{1,2,3})),IF(COUNT(H43:P43)=2,SUM(LARGE(H43:P43,{1,2})),IF(COUNT(H43:P43)=1,SUM(LARGE(H43:P43,{1})),0)))))</f>
        <v>0</v>
      </c>
      <c r="G43" s="36">
        <f t="shared" si="0"/>
        <v>0</v>
      </c>
      <c r="H43" s="37"/>
      <c r="I43" s="37"/>
      <c r="J43" s="37"/>
      <c r="K43" s="37"/>
      <c r="L43" s="37"/>
      <c r="M43" s="37"/>
      <c r="N43" s="37"/>
      <c r="O43" s="37"/>
      <c r="P43" s="22"/>
    </row>
    <row r="44" spans="2:16" ht="12" x14ac:dyDescent="0.2">
      <c r="B44" s="31"/>
      <c r="C44" s="64"/>
      <c r="D44" s="39"/>
      <c r="E44" s="34" t="s">
        <v>166</v>
      </c>
      <c r="F44" s="35">
        <f>IF(COUNT(H44:P44)&gt;=5,SUM(LARGE(H44:P44,{1,2,3,4,5})),IF(COUNT(H44:P44)=4,SUM(LARGE(H44:P44,{1,2,3,4})),IF(COUNT(H44:P44)=3,SUM(LARGE(H44:P44,{1,2,3})),IF(COUNT(H44:P44)=2,SUM(LARGE(H44:P44,{1,2})),IF(COUNT(H44:P44)=1,SUM(LARGE(H44:P44,{1})),0)))))</f>
        <v>0</v>
      </c>
      <c r="G44" s="36">
        <f t="shared" si="0"/>
        <v>0</v>
      </c>
      <c r="H44" s="37"/>
      <c r="I44" s="37"/>
      <c r="J44" s="37"/>
      <c r="K44" s="37"/>
      <c r="L44" s="37"/>
      <c r="M44" s="37"/>
      <c r="N44" s="37"/>
      <c r="O44" s="37"/>
      <c r="P44" s="22"/>
    </row>
    <row r="45" spans="2:16" ht="12" x14ac:dyDescent="0.2">
      <c r="B45" s="31"/>
      <c r="C45" s="64"/>
      <c r="D45" s="39"/>
      <c r="E45" s="34" t="s">
        <v>166</v>
      </c>
      <c r="F45" s="35">
        <f>IF(COUNT(H45:P45)&gt;=5,SUM(LARGE(H45:P45,{1,2,3,4,5})),IF(COUNT(H45:P45)=4,SUM(LARGE(H45:P45,{1,2,3,4})),IF(COUNT(H45:P45)=3,SUM(LARGE(H45:P45,{1,2,3})),IF(COUNT(H45:P45)=2,SUM(LARGE(H45:P45,{1,2})),IF(COUNT(H45:P45)=1,SUM(LARGE(H45:P45,{1})),0)))))</f>
        <v>0</v>
      </c>
      <c r="G45" s="36">
        <f t="shared" si="0"/>
        <v>0</v>
      </c>
      <c r="H45" s="37"/>
      <c r="I45" s="37"/>
      <c r="J45" s="37"/>
      <c r="K45" s="37"/>
      <c r="L45" s="37"/>
      <c r="M45" s="37"/>
      <c r="N45" s="37"/>
      <c r="O45" s="37"/>
      <c r="P45" s="22"/>
    </row>
    <row r="46" spans="2:16" ht="12" x14ac:dyDescent="0.2">
      <c r="B46" s="31"/>
      <c r="C46" s="64"/>
      <c r="D46" s="39"/>
      <c r="E46" s="34" t="s">
        <v>166</v>
      </c>
      <c r="F46" s="35">
        <f>IF(COUNT(H46:P46)&gt;=5,SUM(LARGE(H46:P46,{1,2,3,4,5})),IF(COUNT(H46:P46)=4,SUM(LARGE(H46:P46,{1,2,3,4})),IF(COUNT(H46:P46)=3,SUM(LARGE(H46:P46,{1,2,3})),IF(COUNT(H46:P46)=2,SUM(LARGE(H46:P46,{1,2})),IF(COUNT(H46:P46)=1,SUM(LARGE(H46:P46,{1})),0)))))</f>
        <v>0</v>
      </c>
      <c r="G46" s="36">
        <f t="shared" si="0"/>
        <v>0</v>
      </c>
      <c r="H46" s="37"/>
      <c r="I46" s="37"/>
      <c r="J46" s="37"/>
      <c r="K46" s="37"/>
      <c r="L46" s="37"/>
      <c r="M46" s="37"/>
      <c r="N46" s="37"/>
      <c r="O46" s="37"/>
      <c r="P46" s="22"/>
    </row>
    <row r="47" spans="2:16" ht="12" x14ac:dyDescent="0.2">
      <c r="B47" s="31"/>
      <c r="C47" s="64"/>
      <c r="D47" s="39"/>
      <c r="E47" s="34" t="s">
        <v>166</v>
      </c>
      <c r="F47" s="35">
        <f>IF(COUNT(H47:P47)&gt;=5,SUM(LARGE(H47:P47,{1,2,3,4,5})),IF(COUNT(H47:P47)=4,SUM(LARGE(H47:P47,{1,2,3,4})),IF(COUNT(H47:P47)=3,SUM(LARGE(H47:P47,{1,2,3})),IF(COUNT(H47:P47)=2,SUM(LARGE(H47:P47,{1,2})),IF(COUNT(H47:P47)=1,SUM(LARGE(H47:P47,{1})),0)))))</f>
        <v>0</v>
      </c>
      <c r="G47" s="36">
        <f t="shared" si="0"/>
        <v>0</v>
      </c>
      <c r="H47" s="37"/>
      <c r="I47" s="37"/>
      <c r="J47" s="37"/>
      <c r="K47" s="37"/>
      <c r="L47" s="37"/>
      <c r="M47" s="37"/>
      <c r="N47" s="37"/>
      <c r="O47" s="37"/>
      <c r="P47" s="22"/>
    </row>
    <row r="48" spans="2:16" ht="12" x14ac:dyDescent="0.2">
      <c r="B48" s="31"/>
      <c r="C48" s="64"/>
      <c r="D48" s="39"/>
      <c r="E48" s="34" t="s">
        <v>166</v>
      </c>
      <c r="F48" s="35">
        <f>IF(COUNT(H48:P48)&gt;=5,SUM(LARGE(H48:P48,{1,2,3,4,5})),IF(COUNT(H48:P48)=4,SUM(LARGE(H48:P48,{1,2,3,4})),IF(COUNT(H48:P48)=3,SUM(LARGE(H48:P48,{1,2,3})),IF(COUNT(H48:P48)=2,SUM(LARGE(H48:P48,{1,2})),IF(COUNT(H48:P48)=1,SUM(LARGE(H48:P48,{1})),0)))))</f>
        <v>0</v>
      </c>
      <c r="G48" s="36">
        <f t="shared" si="0"/>
        <v>0</v>
      </c>
      <c r="H48" s="37"/>
      <c r="I48" s="37"/>
      <c r="J48" s="37"/>
      <c r="K48" s="37"/>
      <c r="L48" s="37"/>
      <c r="M48" s="37"/>
      <c r="N48" s="37"/>
      <c r="O48" s="37"/>
      <c r="P48" s="22"/>
    </row>
    <row r="49" spans="2:16" ht="12" x14ac:dyDescent="0.2">
      <c r="B49" s="31"/>
      <c r="C49" s="64"/>
      <c r="D49" s="39"/>
      <c r="E49" s="34" t="s">
        <v>166</v>
      </c>
      <c r="F49" s="35">
        <f>IF(COUNT(H49:P49)&gt;=5,SUM(LARGE(H49:P49,{1,2,3,4,5})),IF(COUNT(H49:P49)=4,SUM(LARGE(H49:P49,{1,2,3,4})),IF(COUNT(H49:P49)=3,SUM(LARGE(H49:P49,{1,2,3})),IF(COUNT(H49:P49)=2,SUM(LARGE(H49:P49,{1,2})),IF(COUNT(H49:P49)=1,SUM(LARGE(H49:P49,{1})),0)))))</f>
        <v>0</v>
      </c>
      <c r="G49" s="36">
        <f t="shared" si="0"/>
        <v>0</v>
      </c>
      <c r="H49" s="37"/>
      <c r="I49" s="37"/>
      <c r="J49" s="37"/>
      <c r="K49" s="37"/>
      <c r="L49" s="37"/>
      <c r="M49" s="37"/>
      <c r="N49" s="37"/>
      <c r="O49" s="37"/>
      <c r="P49" s="22"/>
    </row>
    <row r="50" spans="2:16" ht="12" x14ac:dyDescent="0.2">
      <c r="B50" s="41"/>
      <c r="C50" s="42"/>
      <c r="D50" s="42"/>
      <c r="E50" s="43"/>
      <c r="F50" s="68"/>
      <c r="G50" s="69"/>
      <c r="H50" s="44"/>
      <c r="I50" s="44"/>
      <c r="J50" s="44"/>
      <c r="K50" s="44"/>
      <c r="L50" s="44"/>
      <c r="M50" s="44"/>
      <c r="N50" s="44"/>
      <c r="O50" s="44"/>
      <c r="P50" s="22"/>
    </row>
    <row r="51" spans="2:16" ht="12" x14ac:dyDescent="0.2">
      <c r="B51" s="31"/>
      <c r="C51" s="64"/>
      <c r="D51" s="39" t="s">
        <v>63</v>
      </c>
      <c r="E51" s="34" t="s">
        <v>231</v>
      </c>
      <c r="F51" s="35">
        <v>1600</v>
      </c>
      <c r="G51" s="36">
        <v>1</v>
      </c>
      <c r="H51" s="37"/>
      <c r="I51" s="37"/>
      <c r="J51" s="37"/>
      <c r="K51" s="37"/>
      <c r="L51" s="37"/>
      <c r="M51" s="37"/>
      <c r="N51" s="37">
        <v>1600</v>
      </c>
      <c r="O51" s="37"/>
      <c r="P51" s="22"/>
    </row>
    <row r="52" spans="2:16" ht="12" x14ac:dyDescent="0.2">
      <c r="B52" s="31"/>
      <c r="C52" s="64"/>
      <c r="D52" s="39" t="s">
        <v>114</v>
      </c>
      <c r="E52" s="34" t="s">
        <v>231</v>
      </c>
      <c r="F52" s="35">
        <v>1360</v>
      </c>
      <c r="G52" s="36">
        <v>1</v>
      </c>
      <c r="H52" s="37"/>
      <c r="I52" s="37"/>
      <c r="J52" s="37"/>
      <c r="K52" s="37"/>
      <c r="L52" s="37"/>
      <c r="M52" s="37"/>
      <c r="N52" s="37">
        <v>1360</v>
      </c>
      <c r="O52" s="37"/>
      <c r="P52" s="22"/>
    </row>
    <row r="53" spans="2:16" ht="12" x14ac:dyDescent="0.2">
      <c r="B53" s="31"/>
      <c r="C53" s="64"/>
      <c r="D53" s="39" t="s">
        <v>232</v>
      </c>
      <c r="E53" s="34" t="s">
        <v>703</v>
      </c>
      <c r="F53" s="35">
        <f>IF(COUNT(H53:P53)&gt;=5,SUM(LARGE(H53:P53,{1,2,3,4,5})),IF(COUNT(H53:P53)=4,SUM(LARGE(H53:P53,{1,2,3,4})),IF(COUNT(H53:P53)=3,SUM(LARGE(H53:P53,{1,2,3})),IF(COUNT(H53:P53)=2,SUM(LARGE(H53:P53,{1,2})),IF(COUNT(H53:P53)=1,SUM(LARGE(H53:P53,{1})),0)))))</f>
        <v>1600</v>
      </c>
      <c r="G53" s="36">
        <f>COUNT(H53:P53)-COUNTIF(H53:P53,"=0")</f>
        <v>1</v>
      </c>
      <c r="H53" s="37"/>
      <c r="I53" s="37"/>
      <c r="J53" s="37"/>
      <c r="K53" s="37"/>
      <c r="L53" s="37"/>
      <c r="M53" s="37"/>
      <c r="N53" s="37"/>
      <c r="O53" s="37">
        <v>1600</v>
      </c>
      <c r="P53" s="22"/>
    </row>
    <row r="54" spans="2:16" ht="12" x14ac:dyDescent="0.2">
      <c r="B54" s="31"/>
      <c r="C54" s="64"/>
      <c r="D54" s="39" t="s">
        <v>59</v>
      </c>
      <c r="E54" s="34" t="s">
        <v>703</v>
      </c>
      <c r="F54" s="35">
        <f>IF(COUNT(H54:P54)&gt;=5,SUM(LARGE(H54:P54,{1,2,3,4,5})),IF(COUNT(H54:P54)=4,SUM(LARGE(H54:P54,{1,2,3,4})),IF(COUNT(H54:P54)=3,SUM(LARGE(H54:P54,{1,2,3})),IF(COUNT(H54:P54)=2,SUM(LARGE(H54:P54,{1,2})),IF(COUNT(H54:P54)=1,SUM(LARGE(H54:P54,{1})),0)))))</f>
        <v>4240</v>
      </c>
      <c r="G54" s="36">
        <f>COUNT(H54:P54)-COUNTIF(H54:P54,"=0")</f>
        <v>4</v>
      </c>
      <c r="H54" s="37">
        <v>1120</v>
      </c>
      <c r="I54" s="37">
        <v>1120</v>
      </c>
      <c r="J54" s="37"/>
      <c r="K54" s="37"/>
      <c r="L54" s="37"/>
      <c r="M54" s="37"/>
      <c r="N54" s="37">
        <v>640</v>
      </c>
      <c r="O54" s="37">
        <v>1360</v>
      </c>
      <c r="P54" s="22"/>
    </row>
    <row r="55" spans="2:16" ht="10.199999999999999" x14ac:dyDescent="0.2">
      <c r="B55" s="41"/>
      <c r="C55" s="42"/>
      <c r="D55" s="42"/>
      <c r="E55" s="43"/>
      <c r="F55" s="56"/>
      <c r="G55" s="56"/>
      <c r="H55" s="44"/>
      <c r="I55" s="44"/>
      <c r="J55" s="44"/>
      <c r="K55" s="44"/>
      <c r="L55" s="44"/>
      <c r="M55" s="44"/>
      <c r="N55" s="44"/>
      <c r="O55" s="44"/>
      <c r="P55" s="22"/>
    </row>
    <row r="56" spans="2:16" ht="10.199999999999999" x14ac:dyDescent="0.2">
      <c r="B56" s="45"/>
      <c r="C56" s="46"/>
      <c r="D56" s="47" t="str">
        <f>SM!D41</f>
        <v>CONTAGEM DE SEMANAS</v>
      </c>
      <c r="E56" s="48"/>
      <c r="F56" s="57"/>
      <c r="G56" s="57"/>
      <c r="H56" s="50">
        <f>SM!H$41</f>
        <v>51</v>
      </c>
      <c r="I56" s="50">
        <f>SM!I$41</f>
        <v>39</v>
      </c>
      <c r="J56" s="50">
        <f>SM!J$41</f>
        <v>35</v>
      </c>
      <c r="K56" s="50">
        <f>SM!K$41</f>
        <v>31</v>
      </c>
      <c r="L56" s="50">
        <f>SM!L$41</f>
        <v>30</v>
      </c>
      <c r="M56" s="50">
        <f>SM!M$41</f>
        <v>12</v>
      </c>
      <c r="N56" s="50">
        <f>SM!N$41</f>
        <v>5</v>
      </c>
      <c r="O56" s="50">
        <f>SM!O$41</f>
        <v>1</v>
      </c>
      <c r="P56" s="51"/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77"/>
  <sheetViews>
    <sheetView topLeftCell="A19" workbookViewId="0"/>
  </sheetViews>
  <sheetFormatPr defaultRowHeight="14.4" x14ac:dyDescent="0.2"/>
  <cols>
    <col min="4" max="4" width="47.42578125" bestFit="1" customWidth="1"/>
    <col min="5" max="5" width="34.5703125" bestFit="1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233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83"/>
      <c r="G5" s="83"/>
      <c r="H5" s="84"/>
      <c r="I5" s="85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86" t="s">
        <v>2</v>
      </c>
      <c r="D6" s="87" t="s">
        <v>43</v>
      </c>
      <c r="E6" s="87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88" t="str">
        <f>DM!J6</f>
        <v>2o</v>
      </c>
      <c r="K6" s="88" t="str">
        <f>DM!K6</f>
        <v>3o</v>
      </c>
      <c r="L6" s="88" t="str">
        <f>DM!L6</f>
        <v>2o</v>
      </c>
      <c r="M6" s="88" t="str">
        <f>DM!M6</f>
        <v>4o</v>
      </c>
      <c r="N6" s="88" t="str">
        <f>DM!N6</f>
        <v>1o</v>
      </c>
      <c r="O6" s="88" t="str">
        <f>DM!O6</f>
        <v>1o</v>
      </c>
      <c r="P6" s="88" t="str">
        <f>DM!P6</f>
        <v>1o</v>
      </c>
      <c r="Q6" s="88" t="str">
        <f>DM!Q6</f>
        <v>2o</v>
      </c>
      <c r="R6" s="22"/>
    </row>
    <row r="7" spans="2:18" ht="12" x14ac:dyDescent="0.2">
      <c r="B7" s="16"/>
      <c r="C7" s="86"/>
      <c r="D7" s="87"/>
      <c r="E7" s="87"/>
      <c r="F7" s="18"/>
      <c r="G7" s="18"/>
      <c r="H7" s="19">
        <f>SM!F7</f>
        <v>0</v>
      </c>
      <c r="I7" s="20">
        <f>SM!G7</f>
        <v>0</v>
      </c>
      <c r="J7" s="89" t="str">
        <f>DM!J7</f>
        <v>EST</v>
      </c>
      <c r="K7" s="89" t="str">
        <f>DM!K7</f>
        <v>EST</v>
      </c>
      <c r="L7" s="89" t="str">
        <f>DM!L7</f>
        <v>M-CWB</v>
      </c>
      <c r="M7" s="89" t="str">
        <f>DM!M7</f>
        <v>EST</v>
      </c>
      <c r="N7" s="89" t="str">
        <f>DM!N7</f>
        <v>M-OES</v>
      </c>
      <c r="O7" s="89" t="str">
        <f>DM!O7</f>
        <v>M-CWB</v>
      </c>
      <c r="P7" s="89" t="str">
        <f>DM!P7</f>
        <v>EST</v>
      </c>
      <c r="Q7" s="89" t="str">
        <f>DM!Q7</f>
        <v>EST</v>
      </c>
      <c r="R7" s="22"/>
    </row>
    <row r="8" spans="2:18" ht="12" x14ac:dyDescent="0.2">
      <c r="B8" s="24"/>
      <c r="C8" s="86"/>
      <c r="D8" s="87"/>
      <c r="E8" s="87"/>
      <c r="F8" s="18"/>
      <c r="G8" s="18"/>
      <c r="H8" s="19">
        <f>SM!F8</f>
        <v>0</v>
      </c>
      <c r="I8" s="20">
        <f>SM!G8</f>
        <v>0</v>
      </c>
      <c r="J8" s="90">
        <f>DM!J8</f>
        <v>42905</v>
      </c>
      <c r="K8" s="90">
        <f>DM!K8</f>
        <v>42988</v>
      </c>
      <c r="L8" s="90">
        <f>DM!L8</f>
        <v>43017</v>
      </c>
      <c r="M8" s="90">
        <f>DM!M8</f>
        <v>43045</v>
      </c>
      <c r="N8" s="90">
        <f>DM!N8</f>
        <v>43052</v>
      </c>
      <c r="O8" s="90">
        <f>DM!O8</f>
        <v>43178</v>
      </c>
      <c r="P8" s="90">
        <f>DM!P8</f>
        <v>43222</v>
      </c>
      <c r="Q8" s="90">
        <f>DM!Q8</f>
        <v>43255</v>
      </c>
      <c r="R8" s="22"/>
    </row>
    <row r="9" spans="2:18" ht="12" x14ac:dyDescent="0.2">
      <c r="B9" s="26"/>
      <c r="C9" s="10"/>
      <c r="D9" s="10"/>
      <c r="E9" s="10"/>
      <c r="F9" s="83"/>
      <c r="G9" s="83"/>
      <c r="H9" s="84"/>
      <c r="I9" s="85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8" t="s">
        <v>210</v>
      </c>
      <c r="E10" s="33" t="s">
        <v>99</v>
      </c>
      <c r="F10" s="34" t="s">
        <v>231</v>
      </c>
      <c r="G10" s="34" t="s">
        <v>231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2320</v>
      </c>
      <c r="I10" s="36">
        <f t="shared" ref="I10:I69" si="0">COUNT(J10:R10)-COUNTIF(J10:R10,"=0")</f>
        <v>3</v>
      </c>
      <c r="J10" s="37"/>
      <c r="K10" s="37"/>
      <c r="L10" s="37"/>
      <c r="M10" s="37"/>
      <c r="N10" s="37"/>
      <c r="O10" s="37">
        <v>800</v>
      </c>
      <c r="P10" s="37">
        <v>640</v>
      </c>
      <c r="Q10" s="37">
        <v>880</v>
      </c>
      <c r="R10" s="22"/>
    </row>
    <row r="11" spans="2:18" ht="12" x14ac:dyDescent="0.2">
      <c r="B11" s="31"/>
      <c r="C11" s="32">
        <v>2</v>
      </c>
      <c r="D11" s="77" t="s">
        <v>176</v>
      </c>
      <c r="E11" s="77" t="s">
        <v>186</v>
      </c>
      <c r="F11" s="34" t="s">
        <v>716</v>
      </c>
      <c r="G11" s="34" t="s">
        <v>716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2240</v>
      </c>
      <c r="I11" s="36">
        <f t="shared" si="0"/>
        <v>2</v>
      </c>
      <c r="J11" s="37"/>
      <c r="K11" s="37"/>
      <c r="L11" s="37"/>
      <c r="M11" s="37"/>
      <c r="N11" s="37"/>
      <c r="O11" s="37"/>
      <c r="P11" s="37">
        <v>1120</v>
      </c>
      <c r="Q11" s="37">
        <v>1120</v>
      </c>
      <c r="R11" s="22"/>
    </row>
    <row r="12" spans="2:18" ht="12" x14ac:dyDescent="0.2">
      <c r="B12" s="31"/>
      <c r="C12" s="32">
        <v>3</v>
      </c>
      <c r="D12" s="33" t="s">
        <v>196</v>
      </c>
      <c r="E12" s="33" t="s">
        <v>169</v>
      </c>
      <c r="F12" s="34" t="s">
        <v>702</v>
      </c>
      <c r="G12" s="34" t="s">
        <v>700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2160</v>
      </c>
      <c r="I12" s="36">
        <f t="shared" si="0"/>
        <v>2</v>
      </c>
      <c r="J12" s="37"/>
      <c r="K12" s="37"/>
      <c r="L12" s="37"/>
      <c r="M12" s="37">
        <v>1360</v>
      </c>
      <c r="N12" s="37">
        <v>800</v>
      </c>
      <c r="O12" s="37"/>
      <c r="P12" s="37"/>
      <c r="Q12" s="37"/>
      <c r="R12" s="22"/>
    </row>
    <row r="13" spans="2:18" ht="12" x14ac:dyDescent="0.2">
      <c r="B13" s="31"/>
      <c r="C13" s="32">
        <v>4</v>
      </c>
      <c r="D13" s="77" t="s">
        <v>234</v>
      </c>
      <c r="E13" s="39" t="s">
        <v>107</v>
      </c>
      <c r="F13" s="34" t="s">
        <v>231</v>
      </c>
      <c r="G13" s="34" t="s">
        <v>700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2000</v>
      </c>
      <c r="I13" s="36">
        <f t="shared" si="0"/>
        <v>2</v>
      </c>
      <c r="J13" s="37">
        <v>880</v>
      </c>
      <c r="K13" s="37">
        <v>1120</v>
      </c>
      <c r="L13" s="37"/>
      <c r="M13" s="37"/>
      <c r="N13" s="37"/>
      <c r="O13" s="37"/>
      <c r="P13" s="37"/>
      <c r="Q13" s="37"/>
      <c r="R13" s="22"/>
    </row>
    <row r="14" spans="2:18" ht="12" x14ac:dyDescent="0.2">
      <c r="B14" s="31"/>
      <c r="C14" s="32"/>
      <c r="D14" s="39" t="s">
        <v>182</v>
      </c>
      <c r="E14" s="39" t="s">
        <v>235</v>
      </c>
      <c r="F14" s="34" t="s">
        <v>717</v>
      </c>
      <c r="G14" s="34" t="s">
        <v>717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2000</v>
      </c>
      <c r="I14" s="36">
        <f t="shared" si="0"/>
        <v>2</v>
      </c>
      <c r="J14" s="37"/>
      <c r="K14" s="37"/>
      <c r="L14" s="37"/>
      <c r="M14" s="37"/>
      <c r="N14" s="37"/>
      <c r="O14" s="37"/>
      <c r="P14" s="37">
        <v>640</v>
      </c>
      <c r="Q14" s="37">
        <v>1360</v>
      </c>
      <c r="R14" s="22"/>
    </row>
    <row r="15" spans="2:18" ht="12" x14ac:dyDescent="0.2">
      <c r="B15" s="31"/>
      <c r="C15" s="32">
        <v>6</v>
      </c>
      <c r="D15" s="77" t="s">
        <v>170</v>
      </c>
      <c r="E15" s="33" t="s">
        <v>175</v>
      </c>
      <c r="F15" s="34" t="s">
        <v>715</v>
      </c>
      <c r="G15" s="34" t="s">
        <v>715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1760</v>
      </c>
      <c r="I15" s="36">
        <f t="shared" si="0"/>
        <v>2</v>
      </c>
      <c r="J15" s="37"/>
      <c r="K15" s="37"/>
      <c r="L15" s="37"/>
      <c r="M15" s="37"/>
      <c r="N15" s="37"/>
      <c r="O15" s="37"/>
      <c r="P15" s="37">
        <v>1120</v>
      </c>
      <c r="Q15" s="37">
        <v>640</v>
      </c>
      <c r="R15" s="22"/>
    </row>
    <row r="16" spans="2:18" ht="12" x14ac:dyDescent="0.2">
      <c r="B16" s="31"/>
      <c r="C16" s="32">
        <v>7</v>
      </c>
      <c r="D16" s="77" t="s">
        <v>172</v>
      </c>
      <c r="E16" s="39" t="s">
        <v>168</v>
      </c>
      <c r="F16" s="34" t="s">
        <v>701</v>
      </c>
      <c r="G16" s="34" t="s">
        <v>701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1680</v>
      </c>
      <c r="I16" s="36">
        <f t="shared" si="0"/>
        <v>2</v>
      </c>
      <c r="J16" s="37"/>
      <c r="K16" s="37"/>
      <c r="L16" s="37">
        <v>560</v>
      </c>
      <c r="M16" s="37">
        <v>1120</v>
      </c>
      <c r="N16" s="37"/>
      <c r="O16" s="37"/>
      <c r="P16" s="37"/>
      <c r="Q16" s="37"/>
      <c r="R16" s="22"/>
    </row>
    <row r="17" spans="2:18" ht="12" x14ac:dyDescent="0.2">
      <c r="B17" s="31"/>
      <c r="C17" s="32">
        <v>8</v>
      </c>
      <c r="D17" s="33" t="s">
        <v>153</v>
      </c>
      <c r="E17" s="39" t="s">
        <v>147</v>
      </c>
      <c r="F17" s="34" t="s">
        <v>703</v>
      </c>
      <c r="G17" s="34" t="s">
        <v>703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1600</v>
      </c>
      <c r="I17" s="36">
        <f t="shared" si="0"/>
        <v>1</v>
      </c>
      <c r="J17" s="37"/>
      <c r="K17" s="37">
        <v>1600</v>
      </c>
      <c r="L17" s="37"/>
      <c r="M17" s="37"/>
      <c r="N17" s="37"/>
      <c r="O17" s="37"/>
      <c r="P17" s="37"/>
      <c r="Q17" s="37"/>
      <c r="R17" s="22"/>
    </row>
    <row r="18" spans="2:18" ht="12" x14ac:dyDescent="0.2">
      <c r="B18" s="31"/>
      <c r="C18" s="32"/>
      <c r="D18" s="33" t="s">
        <v>110</v>
      </c>
      <c r="E18" s="38" t="s">
        <v>73</v>
      </c>
      <c r="F18" s="34" t="s">
        <v>708</v>
      </c>
      <c r="G18" s="34" t="s">
        <v>706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1600</v>
      </c>
      <c r="I18" s="36">
        <f t="shared" si="0"/>
        <v>1</v>
      </c>
      <c r="J18" s="37"/>
      <c r="K18" s="37"/>
      <c r="L18" s="37"/>
      <c r="M18" s="37"/>
      <c r="N18" s="37"/>
      <c r="O18" s="37"/>
      <c r="P18" s="37"/>
      <c r="Q18" s="37">
        <v>1600</v>
      </c>
      <c r="R18" s="22"/>
    </row>
    <row r="19" spans="2:18" ht="12" x14ac:dyDescent="0.2">
      <c r="B19" s="31"/>
      <c r="C19" s="32">
        <v>10</v>
      </c>
      <c r="D19" s="77" t="s">
        <v>172</v>
      </c>
      <c r="E19" s="39" t="s">
        <v>211</v>
      </c>
      <c r="F19" s="34" t="s">
        <v>701</v>
      </c>
      <c r="G19" s="34" t="s">
        <v>701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1440</v>
      </c>
      <c r="I19" s="36">
        <f t="shared" si="0"/>
        <v>2</v>
      </c>
      <c r="J19" s="37"/>
      <c r="K19" s="37">
        <v>880</v>
      </c>
      <c r="L19" s="37"/>
      <c r="M19" s="37"/>
      <c r="N19" s="37"/>
      <c r="O19" s="37">
        <v>560</v>
      </c>
      <c r="P19" s="37"/>
      <c r="Q19" s="37"/>
      <c r="R19" s="22"/>
    </row>
    <row r="20" spans="2:18" ht="12" x14ac:dyDescent="0.2">
      <c r="B20" s="31"/>
      <c r="C20" s="32"/>
      <c r="D20" s="91" t="s">
        <v>191</v>
      </c>
      <c r="E20" s="77" t="s">
        <v>177</v>
      </c>
      <c r="F20" s="34" t="s">
        <v>701</v>
      </c>
      <c r="G20" s="34" t="s">
        <v>231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1440</v>
      </c>
      <c r="I20" s="36">
        <f t="shared" si="0"/>
        <v>2</v>
      </c>
      <c r="J20" s="37"/>
      <c r="K20" s="37"/>
      <c r="L20" s="37"/>
      <c r="M20" s="37"/>
      <c r="N20" s="37"/>
      <c r="O20" s="37">
        <v>560</v>
      </c>
      <c r="P20" s="37">
        <v>880</v>
      </c>
      <c r="Q20" s="37"/>
      <c r="R20" s="22"/>
    </row>
    <row r="21" spans="2:18" ht="12" x14ac:dyDescent="0.2">
      <c r="B21" s="31"/>
      <c r="C21" s="32">
        <v>12</v>
      </c>
      <c r="D21" s="77" t="s">
        <v>236</v>
      </c>
      <c r="E21" s="39" t="s">
        <v>69</v>
      </c>
      <c r="F21" s="34" t="s">
        <v>705</v>
      </c>
      <c r="G21" s="34" t="s">
        <v>705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1360</v>
      </c>
      <c r="I21" s="36">
        <f t="shared" si="0"/>
        <v>1</v>
      </c>
      <c r="J21" s="37"/>
      <c r="K21" s="37">
        <v>1360</v>
      </c>
      <c r="L21" s="37"/>
      <c r="M21" s="37"/>
      <c r="N21" s="37"/>
      <c r="O21" s="37"/>
      <c r="P21" s="37"/>
      <c r="Q21" s="37"/>
      <c r="R21" s="22"/>
    </row>
    <row r="22" spans="2:18" ht="12" x14ac:dyDescent="0.2">
      <c r="B22" s="31"/>
      <c r="C22" s="32"/>
      <c r="D22" s="33" t="s">
        <v>180</v>
      </c>
      <c r="E22" s="77" t="s">
        <v>199</v>
      </c>
      <c r="F22" s="34" t="s">
        <v>702</v>
      </c>
      <c r="G22" s="34" t="s">
        <v>700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1360</v>
      </c>
      <c r="I22" s="36">
        <f t="shared" si="0"/>
        <v>1</v>
      </c>
      <c r="J22" s="37"/>
      <c r="K22" s="37"/>
      <c r="L22" s="37"/>
      <c r="M22" s="37"/>
      <c r="N22" s="37"/>
      <c r="O22" s="37"/>
      <c r="P22" s="37">
        <v>1360</v>
      </c>
      <c r="Q22" s="37"/>
      <c r="R22" s="22"/>
    </row>
    <row r="23" spans="2:18" ht="12" x14ac:dyDescent="0.2">
      <c r="B23" s="31"/>
      <c r="C23" s="32">
        <v>14</v>
      </c>
      <c r="D23" s="33" t="s">
        <v>237</v>
      </c>
      <c r="E23" s="33" t="s">
        <v>99</v>
      </c>
      <c r="F23" s="34" t="s">
        <v>705</v>
      </c>
      <c r="G23" s="34" t="s">
        <v>231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1120</v>
      </c>
      <c r="I23" s="36">
        <f t="shared" si="0"/>
        <v>1</v>
      </c>
      <c r="J23" s="37"/>
      <c r="K23" s="37"/>
      <c r="L23" s="37"/>
      <c r="M23" s="37">
        <v>1120</v>
      </c>
      <c r="N23" s="37"/>
      <c r="O23" s="37"/>
      <c r="P23" s="37"/>
      <c r="Q23" s="37"/>
      <c r="R23" s="22"/>
    </row>
    <row r="24" spans="2:18" ht="12" x14ac:dyDescent="0.2">
      <c r="B24" s="31"/>
      <c r="C24" s="32"/>
      <c r="D24" s="77" t="s">
        <v>178</v>
      </c>
      <c r="E24" s="39" t="s">
        <v>238</v>
      </c>
      <c r="F24" s="34" t="s">
        <v>703</v>
      </c>
      <c r="G24" s="34" t="s">
        <v>703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1120</v>
      </c>
      <c r="I24" s="36">
        <f t="shared" si="0"/>
        <v>1</v>
      </c>
      <c r="J24" s="37">
        <v>1120</v>
      </c>
      <c r="K24" s="37"/>
      <c r="L24" s="37"/>
      <c r="M24" s="37"/>
      <c r="N24" s="37"/>
      <c r="O24" s="37"/>
      <c r="P24" s="37"/>
      <c r="Q24" s="37"/>
      <c r="R24" s="22"/>
    </row>
    <row r="25" spans="2:18" ht="12" x14ac:dyDescent="0.2">
      <c r="B25" s="31"/>
      <c r="C25" s="32"/>
      <c r="D25" s="77" t="s">
        <v>184</v>
      </c>
      <c r="E25" s="80" t="s">
        <v>200</v>
      </c>
      <c r="F25" s="34" t="s">
        <v>703</v>
      </c>
      <c r="G25" s="34" t="s">
        <v>703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1120</v>
      </c>
      <c r="I25" s="36">
        <f t="shared" si="0"/>
        <v>1</v>
      </c>
      <c r="J25" s="37">
        <v>1120</v>
      </c>
      <c r="K25" s="37"/>
      <c r="L25" s="37"/>
      <c r="M25" s="37"/>
      <c r="N25" s="37"/>
      <c r="O25" s="37"/>
      <c r="P25" s="37"/>
      <c r="Q25" s="37"/>
      <c r="R25" s="22"/>
    </row>
    <row r="26" spans="2:18" ht="12" x14ac:dyDescent="0.2">
      <c r="B26" s="31"/>
      <c r="C26" s="32"/>
      <c r="D26" s="77" t="s">
        <v>164</v>
      </c>
      <c r="E26" s="39" t="s">
        <v>187</v>
      </c>
      <c r="F26" s="34" t="s">
        <v>711</v>
      </c>
      <c r="G26" s="34" t="s">
        <v>711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1120</v>
      </c>
      <c r="I26" s="36">
        <f t="shared" si="0"/>
        <v>1</v>
      </c>
      <c r="J26" s="37"/>
      <c r="K26" s="37">
        <v>1120</v>
      </c>
      <c r="L26" s="37"/>
      <c r="M26" s="37"/>
      <c r="N26" s="37"/>
      <c r="O26" s="37"/>
      <c r="P26" s="37"/>
      <c r="Q26" s="37"/>
      <c r="R26" s="22"/>
    </row>
    <row r="27" spans="2:18" ht="12" x14ac:dyDescent="0.2">
      <c r="B27" s="31"/>
      <c r="C27" s="32"/>
      <c r="D27" s="39" t="s">
        <v>239</v>
      </c>
      <c r="E27" s="39" t="s">
        <v>240</v>
      </c>
      <c r="F27" s="34" t="s">
        <v>702</v>
      </c>
      <c r="G27" s="34" t="s">
        <v>700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1120</v>
      </c>
      <c r="I27" s="36">
        <f t="shared" si="0"/>
        <v>1</v>
      </c>
      <c r="J27" s="37"/>
      <c r="K27" s="37"/>
      <c r="L27" s="37"/>
      <c r="M27" s="37"/>
      <c r="N27" s="37"/>
      <c r="O27" s="37"/>
      <c r="P27" s="37"/>
      <c r="Q27" s="37">
        <v>1120</v>
      </c>
      <c r="R27" s="22"/>
    </row>
    <row r="28" spans="2:18" ht="12" x14ac:dyDescent="0.2">
      <c r="B28" s="31"/>
      <c r="C28" s="32">
        <v>19</v>
      </c>
      <c r="D28" s="33" t="s">
        <v>99</v>
      </c>
      <c r="E28" s="77" t="s">
        <v>177</v>
      </c>
      <c r="F28" s="34" t="s">
        <v>231</v>
      </c>
      <c r="G28" s="34" t="s">
        <v>231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880</v>
      </c>
      <c r="I28" s="36">
        <f t="shared" si="0"/>
        <v>1</v>
      </c>
      <c r="J28" s="37">
        <v>880</v>
      </c>
      <c r="K28" s="37"/>
      <c r="L28" s="37"/>
      <c r="M28" s="37"/>
      <c r="N28" s="37"/>
      <c r="O28" s="37"/>
      <c r="P28" s="37"/>
      <c r="Q28" s="37"/>
      <c r="R28" s="22"/>
    </row>
    <row r="29" spans="2:18" ht="12" x14ac:dyDescent="0.2">
      <c r="B29" s="31"/>
      <c r="C29" s="32"/>
      <c r="D29" s="77" t="s">
        <v>170</v>
      </c>
      <c r="E29" s="80" t="s">
        <v>171</v>
      </c>
      <c r="F29" s="34" t="s">
        <v>715</v>
      </c>
      <c r="G29" s="34" t="s">
        <v>715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880</v>
      </c>
      <c r="I29" s="36">
        <f t="shared" si="0"/>
        <v>1</v>
      </c>
      <c r="J29" s="37"/>
      <c r="K29" s="37">
        <v>880</v>
      </c>
      <c r="L29" s="37"/>
      <c r="M29" s="37"/>
      <c r="N29" s="37"/>
      <c r="O29" s="37"/>
      <c r="P29" s="37"/>
      <c r="Q29" s="37"/>
      <c r="R29" s="22"/>
    </row>
    <row r="30" spans="2:18" ht="12" x14ac:dyDescent="0.2">
      <c r="B30" s="31"/>
      <c r="C30" s="32"/>
      <c r="D30" s="92" t="s">
        <v>241</v>
      </c>
      <c r="E30" s="39" t="s">
        <v>242</v>
      </c>
      <c r="F30" s="34" t="s">
        <v>707</v>
      </c>
      <c r="G30" s="34" t="s">
        <v>707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880</v>
      </c>
      <c r="I30" s="36">
        <f t="shared" si="0"/>
        <v>1</v>
      </c>
      <c r="J30" s="37">
        <v>880</v>
      </c>
      <c r="K30" s="37"/>
      <c r="L30" s="37"/>
      <c r="M30" s="37"/>
      <c r="N30" s="37"/>
      <c r="O30" s="37"/>
      <c r="P30" s="37"/>
      <c r="Q30" s="37"/>
      <c r="R30" s="22"/>
    </row>
    <row r="31" spans="2:18" ht="12" x14ac:dyDescent="0.2">
      <c r="B31" s="31"/>
      <c r="C31" s="32"/>
      <c r="D31" s="39" t="s">
        <v>197</v>
      </c>
      <c r="E31" s="39" t="s">
        <v>243</v>
      </c>
      <c r="F31" s="34" t="s">
        <v>231</v>
      </c>
      <c r="G31" s="34" t="s">
        <v>231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880</v>
      </c>
      <c r="I31" s="36">
        <f t="shared" si="0"/>
        <v>1</v>
      </c>
      <c r="J31" s="37"/>
      <c r="K31" s="37">
        <v>880</v>
      </c>
      <c r="L31" s="37"/>
      <c r="M31" s="37"/>
      <c r="N31" s="37"/>
      <c r="O31" s="37"/>
      <c r="P31" s="37"/>
      <c r="Q31" s="37"/>
      <c r="R31" s="22"/>
    </row>
    <row r="32" spans="2:18" ht="12" x14ac:dyDescent="0.2">
      <c r="B32" s="31"/>
      <c r="C32" s="32"/>
      <c r="D32" s="39" t="s">
        <v>179</v>
      </c>
      <c r="E32" s="33" t="s">
        <v>206</v>
      </c>
      <c r="F32" s="34" t="s">
        <v>709</v>
      </c>
      <c r="G32" s="34" t="s">
        <v>709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880</v>
      </c>
      <c r="I32" s="36">
        <f t="shared" si="0"/>
        <v>1</v>
      </c>
      <c r="J32" s="37"/>
      <c r="K32" s="37"/>
      <c r="L32" s="37"/>
      <c r="M32" s="37">
        <v>880</v>
      </c>
      <c r="N32" s="37"/>
      <c r="O32" s="37"/>
      <c r="P32" s="37"/>
      <c r="Q32" s="37"/>
      <c r="R32" s="22"/>
    </row>
    <row r="33" spans="2:18" ht="12" x14ac:dyDescent="0.2">
      <c r="B33" s="31"/>
      <c r="C33" s="32"/>
      <c r="D33" s="77" t="s">
        <v>173</v>
      </c>
      <c r="E33" s="77" t="s">
        <v>203</v>
      </c>
      <c r="F33" s="34" t="s">
        <v>700</v>
      </c>
      <c r="G33" s="34" t="s">
        <v>700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880</v>
      </c>
      <c r="I33" s="36">
        <f t="shared" si="0"/>
        <v>1</v>
      </c>
      <c r="J33" s="37"/>
      <c r="K33" s="37"/>
      <c r="L33" s="37"/>
      <c r="M33" s="37"/>
      <c r="N33" s="37"/>
      <c r="O33" s="37"/>
      <c r="P33" s="37">
        <v>880</v>
      </c>
      <c r="Q33" s="37"/>
      <c r="R33" s="22"/>
    </row>
    <row r="34" spans="2:18" ht="12" x14ac:dyDescent="0.2">
      <c r="B34" s="31"/>
      <c r="C34" s="32"/>
      <c r="D34" s="77" t="s">
        <v>107</v>
      </c>
      <c r="E34" s="77" t="s">
        <v>169</v>
      </c>
      <c r="F34" s="34" t="s">
        <v>700</v>
      </c>
      <c r="G34" s="34" t="s">
        <v>700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880</v>
      </c>
      <c r="I34" s="36">
        <f t="shared" si="0"/>
        <v>1</v>
      </c>
      <c r="J34" s="37"/>
      <c r="K34" s="37"/>
      <c r="L34" s="37"/>
      <c r="M34" s="37"/>
      <c r="N34" s="37"/>
      <c r="O34" s="37"/>
      <c r="P34" s="37">
        <v>880</v>
      </c>
      <c r="Q34" s="37"/>
      <c r="R34" s="22"/>
    </row>
    <row r="35" spans="2:18" ht="12" x14ac:dyDescent="0.2">
      <c r="B35" s="31"/>
      <c r="C35" s="32"/>
      <c r="D35" s="77" t="s">
        <v>183</v>
      </c>
      <c r="E35" s="39" t="s">
        <v>171</v>
      </c>
      <c r="F35" s="34" t="s">
        <v>715</v>
      </c>
      <c r="G35" s="34" t="s">
        <v>715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880</v>
      </c>
      <c r="I35" s="36">
        <f t="shared" si="0"/>
        <v>1</v>
      </c>
      <c r="J35" s="37"/>
      <c r="K35" s="37"/>
      <c r="L35" s="37"/>
      <c r="M35" s="37"/>
      <c r="N35" s="37"/>
      <c r="O35" s="37"/>
      <c r="P35" s="37"/>
      <c r="Q35" s="37">
        <v>880</v>
      </c>
      <c r="R35" s="22"/>
    </row>
    <row r="36" spans="2:18" ht="12" x14ac:dyDescent="0.2">
      <c r="B36" s="31"/>
      <c r="C36" s="32"/>
      <c r="D36" s="39" t="s">
        <v>179</v>
      </c>
      <c r="E36" s="39" t="s">
        <v>208</v>
      </c>
      <c r="F36" s="34" t="s">
        <v>709</v>
      </c>
      <c r="G36" s="34" t="s">
        <v>709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880</v>
      </c>
      <c r="I36" s="36">
        <f t="shared" si="0"/>
        <v>1</v>
      </c>
      <c r="J36" s="37"/>
      <c r="K36" s="37"/>
      <c r="L36" s="37"/>
      <c r="M36" s="37"/>
      <c r="N36" s="37"/>
      <c r="O36" s="37"/>
      <c r="P36" s="37"/>
      <c r="Q36" s="37">
        <v>880</v>
      </c>
      <c r="R36" s="22"/>
    </row>
    <row r="37" spans="2:18" ht="12" x14ac:dyDescent="0.2">
      <c r="B37" s="31"/>
      <c r="C37" s="32">
        <v>28</v>
      </c>
      <c r="D37" s="77" t="s">
        <v>174</v>
      </c>
      <c r="E37" s="39" t="s">
        <v>113</v>
      </c>
      <c r="F37" s="34" t="s">
        <v>704</v>
      </c>
      <c r="G37" s="34" t="s">
        <v>701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800</v>
      </c>
      <c r="I37" s="36">
        <f t="shared" si="0"/>
        <v>1</v>
      </c>
      <c r="J37" s="37"/>
      <c r="K37" s="37"/>
      <c r="L37" s="37">
        <v>800</v>
      </c>
      <c r="M37" s="37"/>
      <c r="N37" s="37"/>
      <c r="O37" s="37"/>
      <c r="P37" s="37"/>
      <c r="Q37" s="37"/>
      <c r="R37" s="22"/>
    </row>
    <row r="38" spans="2:18" ht="12" x14ac:dyDescent="0.2">
      <c r="B38" s="31"/>
      <c r="C38" s="32">
        <v>29</v>
      </c>
      <c r="D38" s="77" t="s">
        <v>244</v>
      </c>
      <c r="E38" s="39" t="s">
        <v>177</v>
      </c>
      <c r="F38" s="34" t="s">
        <v>231</v>
      </c>
      <c r="G38" s="34" t="s">
        <v>231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680</v>
      </c>
      <c r="I38" s="36">
        <f t="shared" si="0"/>
        <v>1</v>
      </c>
      <c r="J38" s="37"/>
      <c r="K38" s="37"/>
      <c r="L38" s="37">
        <v>680</v>
      </c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77" t="s">
        <v>147</v>
      </c>
      <c r="E39" s="77" t="s">
        <v>306</v>
      </c>
      <c r="F39" s="34" t="s">
        <v>703</v>
      </c>
      <c r="G39" s="34" t="s">
        <v>700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680</v>
      </c>
      <c r="I39" s="36">
        <f t="shared" si="0"/>
        <v>1</v>
      </c>
      <c r="J39" s="37"/>
      <c r="K39" s="37"/>
      <c r="L39" s="37"/>
      <c r="M39" s="37"/>
      <c r="N39" s="37">
        <v>680</v>
      </c>
      <c r="O39" s="37"/>
      <c r="P39" s="37"/>
      <c r="Q39" s="37"/>
      <c r="R39" s="22"/>
    </row>
    <row r="40" spans="2:18" ht="12" x14ac:dyDescent="0.2">
      <c r="B40" s="31"/>
      <c r="C40" s="32">
        <v>31</v>
      </c>
      <c r="D40" s="77" t="s">
        <v>245</v>
      </c>
      <c r="E40" s="39" t="s">
        <v>202</v>
      </c>
      <c r="F40" s="34" t="s">
        <v>711</v>
      </c>
      <c r="G40" s="34" t="s">
        <v>711</v>
      </c>
      <c r="H40" s="35">
        <f>IF(COUNT(J40:R40)&gt;=5,SUM(LARGE(J40:R40,{1,2,3,4,5})),IF(COUNT(J40:R40)=4,SUM(LARGE(J40:R40,{1,2,3,4})),IF(COUNT(J40:R40)=3,SUM(LARGE(J40:R40,{1,2,3})),IF(COUNT(J40:R40)=2,SUM(LARGE(J40:R40,{1,2})),IF(COUNT(J40:R40)=1,SUM(LARGE(J40:R40,{1})),0)))))</f>
        <v>640</v>
      </c>
      <c r="I40" s="36">
        <f t="shared" si="0"/>
        <v>1</v>
      </c>
      <c r="J40" s="37">
        <v>640</v>
      </c>
      <c r="K40" s="37"/>
      <c r="L40" s="37"/>
      <c r="M40" s="37"/>
      <c r="N40" s="37"/>
      <c r="O40" s="37"/>
      <c r="P40" s="37"/>
      <c r="Q40" s="37"/>
      <c r="R40" s="22"/>
    </row>
    <row r="41" spans="2:18" ht="12" x14ac:dyDescent="0.2">
      <c r="B41" s="31"/>
      <c r="C41" s="32"/>
      <c r="D41" s="77" t="s">
        <v>246</v>
      </c>
      <c r="E41" s="39" t="s">
        <v>247</v>
      </c>
      <c r="F41" s="34" t="s">
        <v>712</v>
      </c>
      <c r="G41" s="34" t="s">
        <v>712</v>
      </c>
      <c r="H41" s="35">
        <f>IF(COUNT(J41:R41)&gt;=5,SUM(LARGE(J41:R41,{1,2,3,4,5})),IF(COUNT(J41:R41)=4,SUM(LARGE(J41:R41,{1,2,3,4})),IF(COUNT(J41:R41)=3,SUM(LARGE(J41:R41,{1,2,3})),IF(COUNT(J41:R41)=2,SUM(LARGE(J41:R41,{1,2})),IF(COUNT(J41:R41)=1,SUM(LARGE(J41:R41,{1})),0)))))</f>
        <v>640</v>
      </c>
      <c r="I41" s="36">
        <f t="shared" si="0"/>
        <v>1</v>
      </c>
      <c r="J41" s="37">
        <v>640</v>
      </c>
      <c r="K41" s="37"/>
      <c r="L41" s="37"/>
      <c r="M41" s="37"/>
      <c r="N41" s="37"/>
      <c r="O41" s="37"/>
      <c r="P41" s="37"/>
      <c r="Q41" s="37"/>
      <c r="R41" s="22"/>
    </row>
    <row r="42" spans="2:18" ht="12" x14ac:dyDescent="0.2">
      <c r="B42" s="31"/>
      <c r="C42" s="32"/>
      <c r="D42" s="77" t="s">
        <v>172</v>
      </c>
      <c r="E42" s="39" t="s">
        <v>191</v>
      </c>
      <c r="F42" s="34" t="s">
        <v>701</v>
      </c>
      <c r="G42" s="34" t="s">
        <v>701</v>
      </c>
      <c r="H42" s="35">
        <f>IF(COUNT(J42:R42)&gt;=5,SUM(LARGE(J42:R42,{1,2,3,4,5})),IF(COUNT(J42:R42)=4,SUM(LARGE(J42:R42,{1,2,3,4})),IF(COUNT(J42:R42)=3,SUM(LARGE(J42:R42,{1,2,3})),IF(COUNT(J42:R42)=2,SUM(LARGE(J42:R42,{1,2})),IF(COUNT(J42:R42)=1,SUM(LARGE(J42:R42,{1})),0)))))</f>
        <v>640</v>
      </c>
      <c r="I42" s="36">
        <f t="shared" si="0"/>
        <v>1</v>
      </c>
      <c r="J42" s="37">
        <v>640</v>
      </c>
      <c r="K42" s="37"/>
      <c r="L42" s="37"/>
      <c r="M42" s="37"/>
      <c r="N42" s="37"/>
      <c r="O42" s="37"/>
      <c r="P42" s="37"/>
      <c r="Q42" s="37"/>
      <c r="R42" s="22"/>
    </row>
    <row r="43" spans="2:18" ht="12" x14ac:dyDescent="0.2">
      <c r="B43" s="31"/>
      <c r="C43" s="32"/>
      <c r="D43" s="39" t="s">
        <v>248</v>
      </c>
      <c r="E43" s="77" t="s">
        <v>69</v>
      </c>
      <c r="F43" s="34" t="s">
        <v>705</v>
      </c>
      <c r="G43" s="34" t="s">
        <v>705</v>
      </c>
      <c r="H43" s="35">
        <f>IF(COUNT(J43:R43)&gt;=5,SUM(LARGE(J43:R43,{1,2,3,4,5})),IF(COUNT(J43:R43)=4,SUM(LARGE(J43:R43,{1,2,3,4})),IF(COUNT(J43:R43)=3,SUM(LARGE(J43:R43,{1,2,3})),IF(COUNT(J43:R43)=2,SUM(LARGE(J43:R43,{1,2})),IF(COUNT(J43:R43)=1,SUM(LARGE(J43:R43,{1})),0)))))</f>
        <v>640</v>
      </c>
      <c r="I43" s="36">
        <f t="shared" si="0"/>
        <v>1</v>
      </c>
      <c r="J43" s="37"/>
      <c r="K43" s="37"/>
      <c r="L43" s="37"/>
      <c r="M43" s="37">
        <v>640</v>
      </c>
      <c r="N43" s="37"/>
      <c r="O43" s="37"/>
      <c r="P43" s="37"/>
      <c r="Q43" s="37"/>
      <c r="R43" s="22"/>
    </row>
    <row r="44" spans="2:18" ht="12" x14ac:dyDescent="0.2">
      <c r="B44" s="31"/>
      <c r="C44" s="32"/>
      <c r="D44" s="39" t="s">
        <v>194</v>
      </c>
      <c r="E44" s="77" t="s">
        <v>204</v>
      </c>
      <c r="F44" s="34" t="s">
        <v>709</v>
      </c>
      <c r="G44" s="34" t="s">
        <v>709</v>
      </c>
      <c r="H44" s="35">
        <f>IF(COUNT(J44:R44)&gt;=5,SUM(LARGE(J44:R44,{1,2,3,4,5})),IF(COUNT(J44:R44)=4,SUM(LARGE(J44:R44,{1,2,3,4})),IF(COUNT(J44:R44)=3,SUM(LARGE(J44:R44,{1,2,3})),IF(COUNT(J44:R44)=2,SUM(LARGE(J44:R44,{1,2})),IF(COUNT(J44:R44)=1,SUM(LARGE(J44:R44,{1})),0)))))</f>
        <v>640</v>
      </c>
      <c r="I44" s="36">
        <f t="shared" si="0"/>
        <v>1</v>
      </c>
      <c r="J44" s="37"/>
      <c r="K44" s="37"/>
      <c r="L44" s="37"/>
      <c r="M44" s="37">
        <v>640</v>
      </c>
      <c r="N44" s="37"/>
      <c r="O44" s="37"/>
      <c r="P44" s="37"/>
      <c r="Q44" s="37"/>
      <c r="R44" s="22"/>
    </row>
    <row r="45" spans="2:18" ht="12" x14ac:dyDescent="0.2">
      <c r="B45" s="31"/>
      <c r="C45" s="32"/>
      <c r="D45" s="77" t="s">
        <v>195</v>
      </c>
      <c r="E45" s="38" t="s">
        <v>249</v>
      </c>
      <c r="F45" s="34" t="s">
        <v>704</v>
      </c>
      <c r="G45" s="34" t="s">
        <v>704</v>
      </c>
      <c r="H45" s="35">
        <f>IF(COUNT(J45:R45)&gt;=5,SUM(LARGE(J45:R45,{1,2,3,4,5})),IF(COUNT(J45:R45)=4,SUM(LARGE(J45:R45,{1,2,3,4})),IF(COUNT(J45:R45)=3,SUM(LARGE(J45:R45,{1,2,3})),IF(COUNT(J45:R45)=2,SUM(LARGE(J45:R45,{1,2})),IF(COUNT(J45:R45)=1,SUM(LARGE(J45:R45,{1})),0)))))</f>
        <v>640</v>
      </c>
      <c r="I45" s="36">
        <f t="shared" si="0"/>
        <v>1</v>
      </c>
      <c r="J45" s="37"/>
      <c r="K45" s="37"/>
      <c r="L45" s="37"/>
      <c r="M45" s="37">
        <v>640</v>
      </c>
      <c r="N45" s="37"/>
      <c r="O45" s="37"/>
      <c r="P45" s="37"/>
      <c r="Q45" s="37"/>
      <c r="R45" s="22"/>
    </row>
    <row r="46" spans="2:18" ht="12" x14ac:dyDescent="0.2">
      <c r="B46" s="31"/>
      <c r="C46" s="32"/>
      <c r="D46" s="77" t="s">
        <v>163</v>
      </c>
      <c r="E46" s="39" t="s">
        <v>198</v>
      </c>
      <c r="F46" s="34" t="s">
        <v>711</v>
      </c>
      <c r="G46" s="34" t="s">
        <v>711</v>
      </c>
      <c r="H46" s="35">
        <f>IF(COUNT(J46:R46)&gt;=5,SUM(LARGE(J46:R46,{1,2,3,4,5})),IF(COUNT(J46:R46)=4,SUM(LARGE(J46:R46,{1,2,3,4})),IF(COUNT(J46:R46)=3,SUM(LARGE(J46:R46,{1,2,3})),IF(COUNT(J46:R46)=2,SUM(LARGE(J46:R46,{1,2})),IF(COUNT(J46:R46)=1,SUM(LARGE(J46:R46,{1})),0)))))</f>
        <v>640</v>
      </c>
      <c r="I46" s="36">
        <f t="shared" si="0"/>
        <v>1</v>
      </c>
      <c r="J46" s="37">
        <v>640</v>
      </c>
      <c r="K46" s="37"/>
      <c r="L46" s="37"/>
      <c r="M46" s="37"/>
      <c r="N46" s="37"/>
      <c r="O46" s="37"/>
      <c r="P46" s="37"/>
      <c r="Q46" s="37"/>
      <c r="R46" s="22"/>
    </row>
    <row r="47" spans="2:18" ht="12" x14ac:dyDescent="0.2">
      <c r="B47" s="31"/>
      <c r="C47" s="32"/>
      <c r="D47" s="38" t="s">
        <v>210</v>
      </c>
      <c r="E47" s="39" t="s">
        <v>197</v>
      </c>
      <c r="F47" s="34" t="s">
        <v>231</v>
      </c>
      <c r="G47" s="34" t="s">
        <v>231</v>
      </c>
      <c r="H47" s="35">
        <f>IF(COUNT(J47:R47)&gt;=5,SUM(LARGE(J47:R47,{1,2,3,4,5})),IF(COUNT(J47:R47)=4,SUM(LARGE(J47:R47,{1,2,3,4})),IF(COUNT(J47:R47)=3,SUM(LARGE(J47:R47,{1,2,3})),IF(COUNT(J47:R47)=2,SUM(LARGE(J47:R47,{1,2})),IF(COUNT(J47:R47)=1,SUM(LARGE(J47:R47,{1})),0)))))</f>
        <v>640</v>
      </c>
      <c r="I47" s="36">
        <f t="shared" si="0"/>
        <v>1</v>
      </c>
      <c r="J47" s="37">
        <v>640</v>
      </c>
      <c r="K47" s="37"/>
      <c r="L47" s="37"/>
      <c r="M47" s="37"/>
      <c r="N47" s="37"/>
      <c r="O47" s="37"/>
      <c r="P47" s="37"/>
      <c r="Q47" s="37"/>
      <c r="R47" s="22"/>
    </row>
    <row r="48" spans="2:18" ht="12" x14ac:dyDescent="0.2">
      <c r="B48" s="31"/>
      <c r="C48" s="32"/>
      <c r="D48" s="77" t="s">
        <v>250</v>
      </c>
      <c r="E48" s="39" t="s">
        <v>251</v>
      </c>
      <c r="F48" s="34" t="s">
        <v>711</v>
      </c>
      <c r="G48" s="34" t="s">
        <v>711</v>
      </c>
      <c r="H48" s="35">
        <f>IF(COUNT(J48:R48)&gt;=5,SUM(LARGE(J48:R48,{1,2,3,4,5})),IF(COUNT(J48:R48)=4,SUM(LARGE(J48:R48,{1,2,3,4})),IF(COUNT(J48:R48)=3,SUM(LARGE(J48:R48,{1,2,3})),IF(COUNT(J48:R48)=2,SUM(LARGE(J48:R48,{1,2})),IF(COUNT(J48:R48)=1,SUM(LARGE(J48:R48,{1})),0)))))</f>
        <v>640</v>
      </c>
      <c r="I48" s="36">
        <f t="shared" ref="I48:I61" si="1">COUNT(J48:R48)-COUNTIF(J48:R48,"=0")</f>
        <v>1</v>
      </c>
      <c r="J48" s="37">
        <v>640</v>
      </c>
      <c r="K48" s="37"/>
      <c r="L48" s="37"/>
      <c r="M48" s="37"/>
      <c r="N48" s="37"/>
      <c r="O48" s="37"/>
      <c r="P48" s="37"/>
      <c r="Q48" s="37"/>
      <c r="R48" s="22"/>
    </row>
    <row r="49" spans="2:18" ht="12" x14ac:dyDescent="0.2">
      <c r="B49" s="31"/>
      <c r="C49" s="32"/>
      <c r="D49" s="39" t="s">
        <v>252</v>
      </c>
      <c r="E49" s="33" t="s">
        <v>189</v>
      </c>
      <c r="F49" s="34" t="s">
        <v>231</v>
      </c>
      <c r="G49" s="34" t="s">
        <v>231</v>
      </c>
      <c r="H49" s="35">
        <f>IF(COUNT(J49:R49)&gt;=5,SUM(LARGE(J49:R49,{1,2,3,4,5})),IF(COUNT(J49:R49)=4,SUM(LARGE(J49:R49,{1,2,3,4})),IF(COUNT(J49:R49)=3,SUM(LARGE(J49:R49,{1,2,3})),IF(COUNT(J49:R49)=2,SUM(LARGE(J49:R49,{1,2})),IF(COUNT(J49:R49)=1,SUM(LARGE(J49:R49,{1})),0)))))</f>
        <v>640</v>
      </c>
      <c r="I49" s="36">
        <f t="shared" si="1"/>
        <v>1</v>
      </c>
      <c r="J49" s="37"/>
      <c r="K49" s="37"/>
      <c r="L49" s="37"/>
      <c r="M49" s="37">
        <v>640</v>
      </c>
      <c r="N49" s="37"/>
      <c r="O49" s="37"/>
      <c r="P49" s="37"/>
      <c r="Q49" s="37"/>
      <c r="R49" s="22"/>
    </row>
    <row r="50" spans="2:18" ht="12" x14ac:dyDescent="0.2">
      <c r="B50" s="31"/>
      <c r="C50" s="32"/>
      <c r="D50" s="39" t="s">
        <v>185</v>
      </c>
      <c r="E50" s="39" t="s">
        <v>171</v>
      </c>
      <c r="F50" s="34" t="s">
        <v>715</v>
      </c>
      <c r="G50" s="34" t="s">
        <v>715</v>
      </c>
      <c r="H50" s="35">
        <f>IF(COUNT(J50:R50)&gt;=5,SUM(LARGE(J50:R50,{1,2,3,4,5})),IF(COUNT(J50:R50)=4,SUM(LARGE(J50:R50,{1,2,3,4})),IF(COUNT(J50:R50)=3,SUM(LARGE(J50:R50,{1,2,3})),IF(COUNT(J50:R50)=2,SUM(LARGE(J50:R50,{1,2})),IF(COUNT(J50:R50)=1,SUM(LARGE(J50:R50,{1})),0)))))</f>
        <v>640</v>
      </c>
      <c r="I50" s="36">
        <f t="shared" si="1"/>
        <v>1</v>
      </c>
      <c r="J50" s="37"/>
      <c r="K50" s="37"/>
      <c r="L50" s="37"/>
      <c r="M50" s="37"/>
      <c r="N50" s="37"/>
      <c r="O50" s="37"/>
      <c r="P50" s="37">
        <v>640</v>
      </c>
      <c r="Q50" s="37"/>
      <c r="R50" s="22"/>
    </row>
    <row r="51" spans="2:18" ht="12" x14ac:dyDescent="0.2">
      <c r="B51" s="31"/>
      <c r="C51" s="32"/>
      <c r="D51" s="77" t="s">
        <v>163</v>
      </c>
      <c r="E51" s="33" t="s">
        <v>187</v>
      </c>
      <c r="F51" s="34" t="s">
        <v>711</v>
      </c>
      <c r="G51" s="34" t="s">
        <v>711</v>
      </c>
      <c r="H51" s="35">
        <f>IF(COUNT(J51:R51)&gt;=5,SUM(LARGE(J51:R51,{1,2,3,4,5})),IF(COUNT(J51:R51)=4,SUM(LARGE(J51:R51,{1,2,3,4})),IF(COUNT(J51:R51)=3,SUM(LARGE(J51:R51,{1,2,3})),IF(COUNT(J51:R51)=2,SUM(LARGE(J51:R51,{1,2})),IF(COUNT(J51:R51)=1,SUM(LARGE(J51:R51,{1})),0)))))</f>
        <v>640</v>
      </c>
      <c r="I51" s="36">
        <f t="shared" si="1"/>
        <v>1</v>
      </c>
      <c r="J51" s="37"/>
      <c r="K51" s="37"/>
      <c r="L51" s="37"/>
      <c r="M51" s="37"/>
      <c r="N51" s="37"/>
      <c r="O51" s="37"/>
      <c r="P51" s="37">
        <v>640</v>
      </c>
      <c r="Q51" s="37"/>
      <c r="R51" s="22"/>
    </row>
    <row r="52" spans="2:18" ht="12" x14ac:dyDescent="0.2">
      <c r="B52" s="31"/>
      <c r="C52" s="32"/>
      <c r="D52" s="39" t="s">
        <v>193</v>
      </c>
      <c r="E52" s="38" t="s">
        <v>253</v>
      </c>
      <c r="F52" s="34" t="s">
        <v>711</v>
      </c>
      <c r="G52" s="34" t="s">
        <v>711</v>
      </c>
      <c r="H52" s="35">
        <f>IF(COUNT(J52:R52)&gt;=5,SUM(LARGE(J52:R52,{1,2,3,4,5})),IF(COUNT(J52:R52)=4,SUM(LARGE(J52:R52,{1,2,3,4})),IF(COUNT(J52:R52)=3,SUM(LARGE(J52:R52,{1,2,3})),IF(COUNT(J52:R52)=2,SUM(LARGE(J52:R52,{1,2})),IF(COUNT(J52:R52)=1,SUM(LARGE(J52:R52,{1})),0)))))</f>
        <v>640</v>
      </c>
      <c r="I52" s="36">
        <f t="shared" si="1"/>
        <v>1</v>
      </c>
      <c r="J52" s="37"/>
      <c r="K52" s="37"/>
      <c r="L52" s="37"/>
      <c r="M52" s="37"/>
      <c r="N52" s="37"/>
      <c r="O52" s="37"/>
      <c r="P52" s="37">
        <v>640</v>
      </c>
      <c r="Q52" s="37"/>
      <c r="R52" s="22"/>
    </row>
    <row r="53" spans="2:18" ht="12" x14ac:dyDescent="0.2">
      <c r="B53" s="31"/>
      <c r="C53" s="32"/>
      <c r="D53" s="39" t="s">
        <v>247</v>
      </c>
      <c r="E53" s="39" t="s">
        <v>254</v>
      </c>
      <c r="F53" s="34" t="s">
        <v>712</v>
      </c>
      <c r="G53" s="34" t="s">
        <v>712</v>
      </c>
      <c r="H53" s="35">
        <f>IF(COUNT(J53:R53)&gt;=5,SUM(LARGE(J53:R53,{1,2,3,4,5})),IF(COUNT(J53:R53)=4,SUM(LARGE(J53:R53,{1,2,3,4})),IF(COUNT(J53:R53)=3,SUM(LARGE(J53:R53,{1,2,3})),IF(COUNT(J53:R53)=2,SUM(LARGE(J53:R53,{1,2})),IF(COUNT(J53:R53)=1,SUM(LARGE(J53:R53,{1})),0)))))</f>
        <v>640</v>
      </c>
      <c r="I53" s="36">
        <f t="shared" si="1"/>
        <v>1</v>
      </c>
      <c r="J53" s="37"/>
      <c r="K53" s="37"/>
      <c r="L53" s="37"/>
      <c r="M53" s="37"/>
      <c r="N53" s="37"/>
      <c r="O53" s="37"/>
      <c r="P53" s="37">
        <v>640</v>
      </c>
      <c r="Q53" s="37"/>
      <c r="R53" s="22"/>
    </row>
    <row r="54" spans="2:18" ht="12" x14ac:dyDescent="0.2">
      <c r="B54" s="31"/>
      <c r="C54" s="32"/>
      <c r="D54" s="39" t="s">
        <v>255</v>
      </c>
      <c r="E54" s="39" t="s">
        <v>198</v>
      </c>
      <c r="F54" s="34" t="s">
        <v>711</v>
      </c>
      <c r="G54" s="34" t="s">
        <v>711</v>
      </c>
      <c r="H54" s="35">
        <f>IF(COUNT(J54:R54)&gt;=5,SUM(LARGE(J54:R54,{1,2,3,4,5})),IF(COUNT(J54:R54)=4,SUM(LARGE(J54:R54,{1,2,3,4})),IF(COUNT(J54:R54)=3,SUM(LARGE(J54:R54,{1,2,3})),IF(COUNT(J54:R54)=2,SUM(LARGE(J54:R54,{1,2})),IF(COUNT(J54:R54)=1,SUM(LARGE(J54:R54,{1})),0)))))</f>
        <v>640</v>
      </c>
      <c r="I54" s="36">
        <f t="shared" si="1"/>
        <v>1</v>
      </c>
      <c r="J54" s="37"/>
      <c r="K54" s="37"/>
      <c r="L54" s="37"/>
      <c r="M54" s="37"/>
      <c r="N54" s="37"/>
      <c r="O54" s="37"/>
      <c r="P54" s="37">
        <v>640</v>
      </c>
      <c r="Q54" s="37"/>
      <c r="R54" s="22"/>
    </row>
    <row r="55" spans="2:18" ht="12" x14ac:dyDescent="0.2">
      <c r="B55" s="31"/>
      <c r="C55" s="32"/>
      <c r="D55" s="39" t="s">
        <v>185</v>
      </c>
      <c r="E55" s="39" t="s">
        <v>205</v>
      </c>
      <c r="F55" s="34" t="s">
        <v>715</v>
      </c>
      <c r="G55" s="34" t="s">
        <v>715</v>
      </c>
      <c r="H55" s="35">
        <f>IF(COUNT(J55:R55)&gt;=5,SUM(LARGE(J55:R55,{1,2,3,4,5})),IF(COUNT(J55:R55)=4,SUM(LARGE(J55:R55,{1,2,3,4})),IF(COUNT(J55:R55)=3,SUM(LARGE(J55:R55,{1,2,3})),IF(COUNT(J55:R55)=2,SUM(LARGE(J55:R55,{1,2})),IF(COUNT(J55:R55)=1,SUM(LARGE(J55:R55,{1})),0)))))</f>
        <v>640</v>
      </c>
      <c r="I55" s="36">
        <f t="shared" si="1"/>
        <v>1</v>
      </c>
      <c r="J55" s="37"/>
      <c r="K55" s="37"/>
      <c r="L55" s="37"/>
      <c r="M55" s="37"/>
      <c r="N55" s="37"/>
      <c r="O55" s="37"/>
      <c r="P55" s="37"/>
      <c r="Q55" s="37">
        <v>640</v>
      </c>
      <c r="R55" s="22"/>
    </row>
    <row r="56" spans="2:18" ht="12" x14ac:dyDescent="0.2">
      <c r="B56" s="31"/>
      <c r="C56" s="32"/>
      <c r="D56" s="77" t="s">
        <v>201</v>
      </c>
      <c r="E56" s="39" t="s">
        <v>168</v>
      </c>
      <c r="F56" s="34" t="s">
        <v>701</v>
      </c>
      <c r="G56" s="34" t="s">
        <v>701</v>
      </c>
      <c r="H56" s="35">
        <f>IF(COUNT(J56:R56)&gt;=5,SUM(LARGE(J56:R56,{1,2,3,4,5})),IF(COUNT(J56:R56)=4,SUM(LARGE(J56:R56,{1,2,3,4})),IF(COUNT(J56:R56)=3,SUM(LARGE(J56:R56,{1,2,3})),IF(COUNT(J56:R56)=2,SUM(LARGE(J56:R56,{1,2})),IF(COUNT(J56:R56)=1,SUM(LARGE(J56:R56,{1})),0)))))</f>
        <v>640</v>
      </c>
      <c r="I56" s="36">
        <f t="shared" si="1"/>
        <v>1</v>
      </c>
      <c r="J56" s="37"/>
      <c r="K56" s="37"/>
      <c r="L56" s="37"/>
      <c r="M56" s="37"/>
      <c r="N56" s="37"/>
      <c r="O56" s="37"/>
      <c r="P56" s="37"/>
      <c r="Q56" s="37">
        <v>640</v>
      </c>
      <c r="R56" s="22"/>
    </row>
    <row r="57" spans="2:18" ht="12" x14ac:dyDescent="0.2">
      <c r="B57" s="31"/>
      <c r="C57" s="32"/>
      <c r="D57" s="77" t="s">
        <v>256</v>
      </c>
      <c r="E57" s="39" t="s">
        <v>257</v>
      </c>
      <c r="F57" s="34" t="s">
        <v>703</v>
      </c>
      <c r="G57" s="34" t="s">
        <v>703</v>
      </c>
      <c r="H57" s="35">
        <f>IF(COUNT(J57:R57)&gt;=5,SUM(LARGE(J57:R57,{1,2,3,4,5})),IF(COUNT(J57:R57)=4,SUM(LARGE(J57:R57,{1,2,3,4})),IF(COUNT(J57:R57)=3,SUM(LARGE(J57:R57,{1,2,3})),IF(COUNT(J57:R57)=2,SUM(LARGE(J57:R57,{1,2})),IF(COUNT(J57:R57)=1,SUM(LARGE(J57:R57,{1})),0)))))</f>
        <v>640</v>
      </c>
      <c r="I57" s="36">
        <f t="shared" si="1"/>
        <v>1</v>
      </c>
      <c r="J57" s="37"/>
      <c r="K57" s="37"/>
      <c r="L57" s="37"/>
      <c r="M57" s="37"/>
      <c r="N57" s="37"/>
      <c r="O57" s="37"/>
      <c r="P57" s="37"/>
      <c r="Q57" s="37">
        <v>640</v>
      </c>
      <c r="R57" s="22"/>
    </row>
    <row r="58" spans="2:18" ht="12" x14ac:dyDescent="0.2">
      <c r="B58" s="31"/>
      <c r="C58" s="32">
        <v>49</v>
      </c>
      <c r="D58" s="77" t="s">
        <v>209</v>
      </c>
      <c r="E58" s="39" t="s">
        <v>189</v>
      </c>
      <c r="F58" s="34" t="s">
        <v>231</v>
      </c>
      <c r="G58" s="34" t="s">
        <v>231</v>
      </c>
      <c r="H58" s="35">
        <f>IF(COUNT(J58:R58)&gt;=5,SUM(LARGE(J58:R58,{1,2,3,4,5})),IF(COUNT(J58:R58)=4,SUM(LARGE(J58:R58,{1,2,3,4})),IF(COUNT(J58:R58)=3,SUM(LARGE(J58:R58,{1,2,3})),IF(COUNT(J58:R58)=2,SUM(LARGE(J58:R58,{1,2})),IF(COUNT(J58:R58)=1,SUM(LARGE(J58:R58,{1})),0)))))</f>
        <v>560</v>
      </c>
      <c r="I58" s="36">
        <f t="shared" si="1"/>
        <v>1</v>
      </c>
      <c r="J58" s="37"/>
      <c r="K58" s="37"/>
      <c r="L58" s="37">
        <v>560</v>
      </c>
      <c r="M58" s="37"/>
      <c r="N58" s="37"/>
      <c r="O58" s="37"/>
      <c r="P58" s="37"/>
      <c r="Q58" s="37"/>
      <c r="R58" s="22"/>
    </row>
    <row r="59" spans="2:18" ht="12" x14ac:dyDescent="0.2">
      <c r="B59" s="31"/>
      <c r="C59" s="32"/>
      <c r="D59" s="33" t="s">
        <v>258</v>
      </c>
      <c r="E59" s="33" t="s">
        <v>112</v>
      </c>
      <c r="F59" s="34" t="s">
        <v>710</v>
      </c>
      <c r="G59" s="34" t="s">
        <v>710</v>
      </c>
      <c r="H59" s="35">
        <f>IF(COUNT(J59:R59)&gt;=5,SUM(LARGE(J59:R59,{1,2,3,4,5})),IF(COUNT(J59:R59)=4,SUM(LARGE(J59:R59,{1,2,3,4})),IF(COUNT(J59:R59)=3,SUM(LARGE(J59:R59,{1,2,3})),IF(COUNT(J59:R59)=2,SUM(LARGE(J59:R59,{1,2})),IF(COUNT(J59:R59)=1,SUM(LARGE(J59:R59,{1})),0)))))</f>
        <v>560</v>
      </c>
      <c r="I59" s="36">
        <f t="shared" si="1"/>
        <v>1</v>
      </c>
      <c r="J59" s="37"/>
      <c r="K59" s="37"/>
      <c r="L59" s="37"/>
      <c r="M59" s="37"/>
      <c r="N59" s="37">
        <v>560</v>
      </c>
      <c r="O59" s="37"/>
      <c r="P59" s="37"/>
      <c r="Q59" s="37"/>
      <c r="R59" s="22"/>
    </row>
    <row r="60" spans="2:18" ht="12" x14ac:dyDescent="0.2">
      <c r="B60" s="31"/>
      <c r="C60" s="32">
        <v>51</v>
      </c>
      <c r="D60" s="77" t="s">
        <v>259</v>
      </c>
      <c r="E60" s="39" t="s">
        <v>127</v>
      </c>
      <c r="F60" s="34" t="s">
        <v>703</v>
      </c>
      <c r="G60" s="34" t="s">
        <v>703</v>
      </c>
      <c r="H60" s="35">
        <f>IF(COUNT(J60:R60)&gt;=5,SUM(LARGE(J60:R60,{1,2,3,4,5})),IF(COUNT(J60:R60)=4,SUM(LARGE(J60:R60,{1,2,3,4})),IF(COUNT(J60:R60)=3,SUM(LARGE(J60:R60,{1,2,3})),IF(COUNT(J60:R60)=2,SUM(LARGE(J60:R60,{1,2})),IF(COUNT(J60:R60)=1,SUM(LARGE(J60:R60,{1})),0)))))</f>
        <v>440</v>
      </c>
      <c r="I60" s="36">
        <f t="shared" si="1"/>
        <v>1</v>
      </c>
      <c r="J60" s="37"/>
      <c r="K60" s="37"/>
      <c r="L60" s="37"/>
      <c r="M60" s="37"/>
      <c r="N60" s="37">
        <v>440</v>
      </c>
      <c r="O60" s="37"/>
      <c r="P60" s="37"/>
      <c r="Q60" s="37"/>
      <c r="R60" s="22"/>
    </row>
    <row r="61" spans="2:18" ht="12" x14ac:dyDescent="0.2">
      <c r="B61" s="31"/>
      <c r="C61" s="32"/>
      <c r="D61" s="77"/>
      <c r="E61" s="39"/>
      <c r="F61" s="34" t="s">
        <v>166</v>
      </c>
      <c r="G61" s="34" t="s">
        <v>166</v>
      </c>
      <c r="H61" s="35">
        <f>IF(COUNT(J61:R61)&gt;=5,SUM(LARGE(J61:R61,{1,2,3,4,5})),IF(COUNT(J61:R61)=4,SUM(LARGE(J61:R61,{1,2,3,4})),IF(COUNT(J61:R61)=3,SUM(LARGE(J61:R61,{1,2,3})),IF(COUNT(J61:R61)=2,SUM(LARGE(J61:R61,{1,2})),IF(COUNT(J61:R61)=1,SUM(LARGE(J61:R61,{1})),0)))))</f>
        <v>0</v>
      </c>
      <c r="I61" s="36">
        <f t="shared" si="1"/>
        <v>0</v>
      </c>
      <c r="J61" s="37"/>
      <c r="K61" s="37"/>
      <c r="L61" s="37"/>
      <c r="M61" s="37"/>
      <c r="N61" s="37"/>
      <c r="O61" s="37"/>
      <c r="P61" s="37"/>
      <c r="Q61" s="37"/>
      <c r="R61" s="22"/>
    </row>
    <row r="62" spans="2:18" ht="12" x14ac:dyDescent="0.2">
      <c r="B62" s="31"/>
      <c r="C62" s="32"/>
      <c r="D62" s="77"/>
      <c r="E62" s="39"/>
      <c r="F62" s="34" t="s">
        <v>166</v>
      </c>
      <c r="G62" s="34" t="s">
        <v>166</v>
      </c>
      <c r="H62" s="35">
        <f>IF(COUNT(J62:R62)&gt;=5,SUM(LARGE(J62:R62,{1,2,3,4,5})),IF(COUNT(J62:R62)=4,SUM(LARGE(J62:R62,{1,2,3,4})),IF(COUNT(J62:R62)=3,SUM(LARGE(J62:R62,{1,2,3})),IF(COUNT(J62:R62)=2,SUM(LARGE(J62:R62,{1,2})),IF(COUNT(J62:R62)=1,SUM(LARGE(J62:R62,{1})),0)))))</f>
        <v>0</v>
      </c>
      <c r="I62" s="36">
        <f t="shared" ref="I62:I64" si="2">COUNT(J62:R62)-COUNTIF(J62:R62,"=0")</f>
        <v>0</v>
      </c>
      <c r="J62" s="37"/>
      <c r="K62" s="37"/>
      <c r="L62" s="37"/>
      <c r="M62" s="37"/>
      <c r="N62" s="37"/>
      <c r="O62" s="37"/>
      <c r="P62" s="37"/>
      <c r="Q62" s="37"/>
      <c r="R62" s="22"/>
    </row>
    <row r="63" spans="2:18" ht="12" x14ac:dyDescent="0.2">
      <c r="B63" s="31"/>
      <c r="C63" s="32"/>
      <c r="D63" s="77"/>
      <c r="E63" s="39"/>
      <c r="F63" s="34" t="s">
        <v>166</v>
      </c>
      <c r="G63" s="34" t="s">
        <v>166</v>
      </c>
      <c r="H63" s="35">
        <f>IF(COUNT(J63:R63)&gt;=5,SUM(LARGE(J63:R63,{1,2,3,4,5})),IF(COUNT(J63:R63)=4,SUM(LARGE(J63:R63,{1,2,3,4})),IF(COUNT(J63:R63)=3,SUM(LARGE(J63:R63,{1,2,3})),IF(COUNT(J63:R63)=2,SUM(LARGE(J63:R63,{1,2})),IF(COUNT(J63:R63)=1,SUM(LARGE(J63:R63,{1})),0)))))</f>
        <v>0</v>
      </c>
      <c r="I63" s="36">
        <f t="shared" si="2"/>
        <v>0</v>
      </c>
      <c r="J63" s="37"/>
      <c r="K63" s="37"/>
      <c r="L63" s="37"/>
      <c r="M63" s="37"/>
      <c r="N63" s="37"/>
      <c r="O63" s="37"/>
      <c r="P63" s="37"/>
      <c r="Q63" s="37"/>
      <c r="R63" s="22"/>
    </row>
    <row r="64" spans="2:18" ht="12" x14ac:dyDescent="0.2">
      <c r="B64" s="31"/>
      <c r="C64" s="32"/>
      <c r="D64" s="77"/>
      <c r="E64" s="39"/>
      <c r="F64" s="34" t="s">
        <v>166</v>
      </c>
      <c r="G64" s="34" t="s">
        <v>166</v>
      </c>
      <c r="H64" s="35">
        <f>IF(COUNT(J64:R64)&gt;=5,SUM(LARGE(J64:R64,{1,2,3,4,5})),IF(COUNT(J64:R64)=4,SUM(LARGE(J64:R64,{1,2,3,4})),IF(COUNT(J64:R64)=3,SUM(LARGE(J64:R64,{1,2,3})),IF(COUNT(J64:R64)=2,SUM(LARGE(J64:R64,{1,2})),IF(COUNT(J64:R64)=1,SUM(LARGE(J64:R64,{1})),0)))))</f>
        <v>0</v>
      </c>
      <c r="I64" s="36">
        <f t="shared" si="2"/>
        <v>0</v>
      </c>
      <c r="J64" s="37"/>
      <c r="K64" s="37"/>
      <c r="L64" s="37"/>
      <c r="M64" s="37"/>
      <c r="N64" s="37"/>
      <c r="O64" s="37"/>
      <c r="P64" s="37"/>
      <c r="Q64" s="37"/>
      <c r="R64" s="22"/>
    </row>
    <row r="65" spans="2:18" ht="12" x14ac:dyDescent="0.2">
      <c r="B65" s="31"/>
      <c r="C65" s="32"/>
      <c r="D65" s="77"/>
      <c r="E65" s="39"/>
      <c r="F65" s="34" t="s">
        <v>166</v>
      </c>
      <c r="G65" s="34" t="s">
        <v>166</v>
      </c>
      <c r="H65" s="35">
        <f>IF(COUNT(J65:R65)&gt;=5,SUM(LARGE(J65:R65,{1,2,3,4,5})),IF(COUNT(J65:R65)=4,SUM(LARGE(J65:R65,{1,2,3,4})),IF(COUNT(J65:R65)=3,SUM(LARGE(J65:R65,{1,2,3})),IF(COUNT(J65:R65)=2,SUM(LARGE(J65:R65,{1,2})),IF(COUNT(J65:R65)=1,SUM(LARGE(J65:R65,{1})),0)))))</f>
        <v>0</v>
      </c>
      <c r="I65" s="36">
        <f t="shared" si="0"/>
        <v>0</v>
      </c>
      <c r="J65" s="37"/>
      <c r="K65" s="37"/>
      <c r="L65" s="37"/>
      <c r="M65" s="37"/>
      <c r="N65" s="37"/>
      <c r="O65" s="37"/>
      <c r="P65" s="37"/>
      <c r="Q65" s="37"/>
      <c r="R65" s="22"/>
    </row>
    <row r="66" spans="2:18" ht="12" x14ac:dyDescent="0.2">
      <c r="B66" s="31"/>
      <c r="C66" s="32"/>
      <c r="D66" s="77"/>
      <c r="E66" s="39"/>
      <c r="F66" s="34" t="s">
        <v>166</v>
      </c>
      <c r="G66" s="34" t="s">
        <v>166</v>
      </c>
      <c r="H66" s="35">
        <f>IF(COUNT(J66:R66)&gt;=5,SUM(LARGE(J66:R66,{1,2,3,4,5})),IF(COUNT(J66:R66)=4,SUM(LARGE(J66:R66,{1,2,3,4})),IF(COUNT(J66:R66)=3,SUM(LARGE(J66:R66,{1,2,3})),IF(COUNT(J66:R66)=2,SUM(LARGE(J66:R66,{1,2})),IF(COUNT(J66:R66)=1,SUM(LARGE(J66:R66,{1})),0)))))</f>
        <v>0</v>
      </c>
      <c r="I66" s="36">
        <f t="shared" si="0"/>
        <v>0</v>
      </c>
      <c r="J66" s="37"/>
      <c r="K66" s="37"/>
      <c r="L66" s="37"/>
      <c r="M66" s="37"/>
      <c r="N66" s="37"/>
      <c r="O66" s="37"/>
      <c r="P66" s="37"/>
      <c r="Q66" s="37"/>
      <c r="R66" s="22"/>
    </row>
    <row r="67" spans="2:18" ht="12" x14ac:dyDescent="0.2">
      <c r="B67" s="31"/>
      <c r="C67" s="32"/>
      <c r="D67" s="77"/>
      <c r="E67" s="39"/>
      <c r="F67" s="34" t="s">
        <v>166</v>
      </c>
      <c r="G67" s="34" t="s">
        <v>166</v>
      </c>
      <c r="H67" s="35">
        <f>IF(COUNT(J67:R67)&gt;=5,SUM(LARGE(J67:R67,{1,2,3,4,5})),IF(COUNT(J67:R67)=4,SUM(LARGE(J67:R67,{1,2,3,4})),IF(COUNT(J67:R67)=3,SUM(LARGE(J67:R67,{1,2,3})),IF(COUNT(J67:R67)=2,SUM(LARGE(J67:R67,{1,2})),IF(COUNT(J67:R67)=1,SUM(LARGE(J67:R67,{1})),0)))))</f>
        <v>0</v>
      </c>
      <c r="I67" s="36">
        <f t="shared" si="0"/>
        <v>0</v>
      </c>
      <c r="J67" s="37"/>
      <c r="K67" s="37"/>
      <c r="L67" s="37"/>
      <c r="M67" s="37"/>
      <c r="N67" s="37"/>
      <c r="O67" s="37"/>
      <c r="P67" s="37"/>
      <c r="Q67" s="37"/>
      <c r="R67" s="22"/>
    </row>
    <row r="68" spans="2:18" ht="12" x14ac:dyDescent="0.2">
      <c r="B68" s="31"/>
      <c r="C68" s="32"/>
      <c r="D68" s="77"/>
      <c r="E68" s="39"/>
      <c r="F68" s="34" t="s">
        <v>166</v>
      </c>
      <c r="G68" s="34" t="s">
        <v>166</v>
      </c>
      <c r="H68" s="35">
        <f>IF(COUNT(J68:R68)&gt;=5,SUM(LARGE(J68:R68,{1,2,3,4,5})),IF(COUNT(J68:R68)=4,SUM(LARGE(J68:R68,{1,2,3,4})),IF(COUNT(J68:R68)=3,SUM(LARGE(J68:R68,{1,2,3})),IF(COUNT(J68:R68)=2,SUM(LARGE(J68:R68,{1,2})),IF(COUNT(J68:R68)=1,SUM(LARGE(J68:R68,{1})),0)))))</f>
        <v>0</v>
      </c>
      <c r="I68" s="36">
        <f t="shared" si="0"/>
        <v>0</v>
      </c>
      <c r="J68" s="37"/>
      <c r="K68" s="37"/>
      <c r="L68" s="37"/>
      <c r="M68" s="37"/>
      <c r="N68" s="37"/>
      <c r="O68" s="37"/>
      <c r="P68" s="37"/>
      <c r="Q68" s="37"/>
      <c r="R68" s="22"/>
    </row>
    <row r="69" spans="2:18" ht="12" x14ac:dyDescent="0.2">
      <c r="B69" s="31"/>
      <c r="C69" s="32"/>
      <c r="D69" s="77"/>
      <c r="E69" s="39"/>
      <c r="F69" s="34" t="s">
        <v>166</v>
      </c>
      <c r="G69" s="34" t="s">
        <v>166</v>
      </c>
      <c r="H69" s="35">
        <f>IF(COUNT(J69:R69)&gt;=5,SUM(LARGE(J69:R69,{1,2,3,4,5})),IF(COUNT(J69:R69)=4,SUM(LARGE(J69:R69,{1,2,3,4})),IF(COUNT(J69:R69)=3,SUM(LARGE(J69:R69,{1,2,3})),IF(COUNT(J69:R69)=2,SUM(LARGE(J69:R69,{1,2})),IF(COUNT(J69:R69)=1,SUM(LARGE(J69:R69,{1})),0)))))</f>
        <v>0</v>
      </c>
      <c r="I69" s="36">
        <f t="shared" si="0"/>
        <v>0</v>
      </c>
      <c r="J69" s="37"/>
      <c r="K69" s="37"/>
      <c r="L69" s="37"/>
      <c r="M69" s="37"/>
      <c r="N69" s="37"/>
      <c r="O69" s="37"/>
      <c r="P69" s="37"/>
      <c r="Q69" s="37"/>
      <c r="R69" s="22"/>
    </row>
    <row r="70" spans="2:18" ht="12" x14ac:dyDescent="0.2">
      <c r="B70" s="26"/>
      <c r="C70" s="10"/>
      <c r="D70" s="93"/>
      <c r="E70" s="94"/>
      <c r="F70" s="95"/>
      <c r="G70" s="95"/>
      <c r="H70" s="68"/>
      <c r="I70" s="69"/>
      <c r="J70" s="96"/>
      <c r="K70" s="96"/>
      <c r="L70" s="96"/>
      <c r="M70" s="96"/>
      <c r="N70" s="96"/>
      <c r="O70" s="96"/>
      <c r="P70" s="96"/>
      <c r="Q70" s="96"/>
      <c r="R70" s="22"/>
    </row>
    <row r="71" spans="2:18" ht="12" x14ac:dyDescent="0.2">
      <c r="B71" s="31"/>
      <c r="C71" s="32"/>
      <c r="D71" s="33" t="s">
        <v>121</v>
      </c>
      <c r="E71" s="33" t="s">
        <v>181</v>
      </c>
      <c r="F71" s="34" t="s">
        <v>703</v>
      </c>
      <c r="G71" s="34" t="s">
        <v>703</v>
      </c>
      <c r="H71" s="35">
        <f>IF(COUNT(J71:R71)&gt;=5,SUM(LARGE(J71:R71,{1,2,3,4,5})),IF(COUNT(J71:R71)=4,SUM(LARGE(J71:R71,{1,2,3,4})),IF(COUNT(J71:R71)=3,SUM(LARGE(J71:R71,{1,2,3})),IF(COUNT(J71:R71)=2,SUM(LARGE(J71:R71,{1,2})),IF(COUNT(J71:R71)=1,SUM(LARGE(J71:R71,{1})),0)))))</f>
        <v>1600</v>
      </c>
      <c r="I71" s="36">
        <f>COUNT(J71:R71)-COUNTIF(J71:R71,"=0")</f>
        <v>1</v>
      </c>
      <c r="J71" s="37">
        <v>1600</v>
      </c>
      <c r="K71" s="37"/>
      <c r="L71" s="37"/>
      <c r="M71" s="37"/>
      <c r="N71" s="37"/>
      <c r="O71" s="37"/>
      <c r="P71" s="37"/>
      <c r="Q71" s="37"/>
      <c r="R71" s="22"/>
    </row>
    <row r="72" spans="2:18" ht="12" x14ac:dyDescent="0.2">
      <c r="B72" s="31"/>
      <c r="C72" s="32"/>
      <c r="D72" s="39" t="s">
        <v>121</v>
      </c>
      <c r="E72" s="39" t="s">
        <v>146</v>
      </c>
      <c r="F72" s="34" t="s">
        <v>703</v>
      </c>
      <c r="G72" s="34" t="s">
        <v>703</v>
      </c>
      <c r="H72" s="35">
        <f>IF(COUNT(J72:R72)&gt;=5,SUM(LARGE(J72:R72,{1,2,3,4,5})),IF(COUNT(J72:R72)=4,SUM(LARGE(J72:R72,{1,2,3,4})),IF(COUNT(J72:R72)=3,SUM(LARGE(J72:R72,{1,2,3})),IF(COUNT(J72:R72)=2,SUM(LARGE(J72:R72,{1,2})),IF(COUNT(J72:R72)=1,SUM(LARGE(J72:R72,{1})),0)))))</f>
        <v>1600</v>
      </c>
      <c r="I72" s="36">
        <f>COUNT(J72:R72)-COUNTIF(J72:R72,"=0")</f>
        <v>1</v>
      </c>
      <c r="J72" s="37"/>
      <c r="K72" s="37"/>
      <c r="L72" s="37"/>
      <c r="M72" s="37"/>
      <c r="N72" s="37"/>
      <c r="O72" s="37"/>
      <c r="P72" s="37">
        <v>1600</v>
      </c>
      <c r="Q72" s="37"/>
      <c r="R72" s="22"/>
    </row>
    <row r="73" spans="2:18" ht="12" x14ac:dyDescent="0.2">
      <c r="B73" s="31"/>
      <c r="C73" s="32"/>
      <c r="D73" s="33"/>
      <c r="E73" s="39"/>
      <c r="F73" s="34" t="s">
        <v>166</v>
      </c>
      <c r="G73" s="34" t="s">
        <v>166</v>
      </c>
      <c r="H73" s="35">
        <f>IF(COUNT(J73:R73)&gt;=5,SUM(LARGE(J73:R73,{1,2,3,4,5})),IF(COUNT(J73:R73)=4,SUM(LARGE(J73:R73,{1,2,3,4})),IF(COUNT(J73:R73)=3,SUM(LARGE(J73:R73,{1,2,3})),IF(COUNT(J73:R73)=2,SUM(LARGE(J73:R73,{1,2})),IF(COUNT(J73:R73)=1,SUM(LARGE(J73:R73,{1})),0)))))</f>
        <v>0</v>
      </c>
      <c r="I73" s="36">
        <f>COUNT(J73:R73)-COUNTIF(J73:R73,"=0")</f>
        <v>0</v>
      </c>
      <c r="J73" s="37"/>
      <c r="K73" s="37"/>
      <c r="L73" s="37"/>
      <c r="M73" s="37"/>
      <c r="N73" s="37"/>
      <c r="O73" s="37"/>
      <c r="P73" s="37"/>
      <c r="Q73" s="37"/>
      <c r="R73" s="22"/>
    </row>
    <row r="74" spans="2:18" ht="12" x14ac:dyDescent="0.2">
      <c r="B74" s="31"/>
      <c r="C74" s="32"/>
      <c r="D74" s="77"/>
      <c r="E74" s="39"/>
      <c r="F74" s="34" t="s">
        <v>166</v>
      </c>
      <c r="G74" s="34" t="s">
        <v>166</v>
      </c>
      <c r="H74" s="35">
        <f>IF(COUNT(J74:R74)&gt;=5,SUM(LARGE(J74:R74,{1,2,3,4,5})),IF(COUNT(J74:R74)=4,SUM(LARGE(J74:R74,{1,2,3,4})),IF(COUNT(J74:R74)=3,SUM(LARGE(J74:R74,{1,2,3})),IF(COUNT(J74:R74)=2,SUM(LARGE(J74:R74,{1,2})),IF(COUNT(J74:R74)=1,SUM(LARGE(J74:R74,{1})),0)))))</f>
        <v>0</v>
      </c>
      <c r="I74" s="36">
        <f>COUNT(J74:R74)-COUNTIF(J74:R74,"=0")</f>
        <v>0</v>
      </c>
      <c r="J74" s="37"/>
      <c r="K74" s="37"/>
      <c r="L74" s="37"/>
      <c r="M74" s="37"/>
      <c r="N74" s="37"/>
      <c r="O74" s="37"/>
      <c r="P74" s="37"/>
      <c r="Q74" s="37"/>
      <c r="R74" s="22"/>
    </row>
    <row r="75" spans="2:18" ht="12" x14ac:dyDescent="0.2">
      <c r="B75" s="31"/>
      <c r="C75" s="32"/>
      <c r="D75" s="39"/>
      <c r="E75" s="33"/>
      <c r="F75" s="34" t="s">
        <v>166</v>
      </c>
      <c r="G75" s="34" t="s">
        <v>166</v>
      </c>
      <c r="H75" s="35">
        <f>IF(COUNT(J75:R75)&gt;=5,SUM(LARGE(J75:R75,{1,2,3,4,5})),IF(COUNT(J75:R75)=4,SUM(LARGE(J75:R75,{1,2,3,4})),IF(COUNT(J75:R75)=3,SUM(LARGE(J75:R75,{1,2,3})),IF(COUNT(J75:R75)=2,SUM(LARGE(J75:R75,{1,2})),IF(COUNT(J75:R75)=1,SUM(LARGE(J75:R75,{1})),0)))))</f>
        <v>0</v>
      </c>
      <c r="I75" s="36">
        <f>COUNT(J75:R75)-COUNTIF(J75:R75,"=0")</f>
        <v>0</v>
      </c>
      <c r="J75" s="37"/>
      <c r="K75" s="37"/>
      <c r="L75" s="37"/>
      <c r="M75" s="37"/>
      <c r="N75" s="37"/>
      <c r="O75" s="37"/>
      <c r="P75" s="37"/>
      <c r="Q75" s="37"/>
      <c r="R75" s="22"/>
    </row>
    <row r="76" spans="2:18" ht="10.199999999999999" x14ac:dyDescent="0.2">
      <c r="B76" s="41"/>
      <c r="C76" s="42"/>
      <c r="D76" s="42"/>
      <c r="E76" s="42"/>
      <c r="F76" s="48"/>
      <c r="G76" s="48"/>
      <c r="H76" s="57"/>
      <c r="I76" s="57"/>
      <c r="J76" s="42"/>
      <c r="K76" s="42"/>
      <c r="L76" s="42"/>
      <c r="M76" s="42"/>
      <c r="N76" s="42"/>
      <c r="O76" s="42"/>
      <c r="P76" s="42"/>
      <c r="Q76" s="42"/>
      <c r="R76" s="22"/>
    </row>
    <row r="77" spans="2:18" ht="10.199999999999999" x14ac:dyDescent="0.2">
      <c r="B77" s="45"/>
      <c r="C77" s="46"/>
      <c r="D77" s="47"/>
      <c r="E77" s="47" t="str">
        <f>SM!$D$41</f>
        <v>CONTAGEM DE SEMANAS</v>
      </c>
      <c r="F77" s="48"/>
      <c r="G77" s="48"/>
      <c r="H77" s="57"/>
      <c r="I77" s="57"/>
      <c r="J77" s="50">
        <f>SM!H$41</f>
        <v>51</v>
      </c>
      <c r="K77" s="50">
        <f>SM!I$41</f>
        <v>39</v>
      </c>
      <c r="L77" s="50">
        <f>SM!J$41</f>
        <v>35</v>
      </c>
      <c r="M77" s="50">
        <f>SM!K$41</f>
        <v>31</v>
      </c>
      <c r="N77" s="50">
        <f>SM!L$41</f>
        <v>30</v>
      </c>
      <c r="O77" s="50">
        <f>SM!M$41</f>
        <v>12</v>
      </c>
      <c r="P77" s="50">
        <f>SM!N$41</f>
        <v>5</v>
      </c>
      <c r="Q77" s="50">
        <f>SM!O$41</f>
        <v>1</v>
      </c>
      <c r="R77" s="51"/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3"/>
  <sheetViews>
    <sheetView workbookViewId="0"/>
  </sheetViews>
  <sheetFormatPr defaultRowHeight="14.4" x14ac:dyDescent="0.2"/>
  <cols>
    <col min="4" max="4" width="44.42578125" bestFit="1" customWidth="1"/>
    <col min="5" max="5" width="34.7109375" bestFit="1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260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11"/>
      <c r="G5" s="11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58"/>
      <c r="E7" s="58"/>
      <c r="F7" s="18"/>
      <c r="G7" s="18"/>
      <c r="H7" s="19">
        <f>SM!F7</f>
        <v>0</v>
      </c>
      <c r="I7" s="20">
        <f>SM!G7</f>
        <v>0</v>
      </c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58"/>
      <c r="E8" s="58"/>
      <c r="F8" s="18"/>
      <c r="G8" s="18"/>
      <c r="H8" s="19">
        <f>SM!F8</f>
        <v>0</v>
      </c>
      <c r="I8" s="20">
        <f>SM!G8</f>
        <v>0</v>
      </c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11"/>
      <c r="G9" s="11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9" t="s">
        <v>261</v>
      </c>
      <c r="E10" s="38" t="s">
        <v>215</v>
      </c>
      <c r="F10" s="34" t="s">
        <v>705</v>
      </c>
      <c r="G10" s="34" t="s">
        <v>705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2280</v>
      </c>
      <c r="I10" s="36">
        <f t="shared" ref="I10:I39" si="0">COUNT(J10:R10)-COUNTIF(J10:R10,"=0")</f>
        <v>2</v>
      </c>
      <c r="J10" s="37"/>
      <c r="K10" s="37">
        <v>1600</v>
      </c>
      <c r="L10" s="37"/>
      <c r="M10" s="37"/>
      <c r="N10" s="37"/>
      <c r="O10" s="37">
        <v>680</v>
      </c>
      <c r="P10" s="37"/>
      <c r="Q10" s="37"/>
      <c r="R10" s="22"/>
    </row>
    <row r="11" spans="2:18" ht="12" x14ac:dyDescent="0.2">
      <c r="B11" s="31"/>
      <c r="C11" s="32">
        <v>2</v>
      </c>
      <c r="D11" s="39" t="s">
        <v>216</v>
      </c>
      <c r="E11" s="38" t="s">
        <v>262</v>
      </c>
      <c r="F11" s="34" t="s">
        <v>701</v>
      </c>
      <c r="G11" s="34" t="s">
        <v>701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2240</v>
      </c>
      <c r="I11" s="36">
        <f t="shared" si="0"/>
        <v>2</v>
      </c>
      <c r="J11" s="37">
        <v>1120</v>
      </c>
      <c r="K11" s="37"/>
      <c r="L11" s="37"/>
      <c r="M11" s="37">
        <v>1120</v>
      </c>
      <c r="N11" s="37"/>
      <c r="O11" s="37"/>
      <c r="P11" s="37"/>
      <c r="Q11" s="37"/>
      <c r="R11" s="22"/>
    </row>
    <row r="12" spans="2:18" ht="12" x14ac:dyDescent="0.2">
      <c r="B12" s="31"/>
      <c r="C12" s="32">
        <v>3</v>
      </c>
      <c r="D12" s="39" t="s">
        <v>263</v>
      </c>
      <c r="E12" s="38" t="s">
        <v>215</v>
      </c>
      <c r="F12" s="34" t="s">
        <v>705</v>
      </c>
      <c r="G12" s="34" t="s">
        <v>705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2160</v>
      </c>
      <c r="I12" s="36">
        <f t="shared" si="0"/>
        <v>2</v>
      </c>
      <c r="J12" s="37"/>
      <c r="K12" s="37"/>
      <c r="L12" s="37">
        <v>800</v>
      </c>
      <c r="M12" s="37">
        <v>1360</v>
      </c>
      <c r="N12" s="37"/>
      <c r="O12" s="37"/>
      <c r="P12" s="37"/>
      <c r="Q12" s="37"/>
      <c r="R12" s="22"/>
    </row>
    <row r="13" spans="2:18" ht="12" x14ac:dyDescent="0.2">
      <c r="B13" s="31"/>
      <c r="C13" s="32">
        <v>4</v>
      </c>
      <c r="D13" s="38" t="s">
        <v>264</v>
      </c>
      <c r="E13" s="38" t="s">
        <v>230</v>
      </c>
      <c r="F13" s="34" t="s">
        <v>701</v>
      </c>
      <c r="G13" s="34" t="s">
        <v>701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1800</v>
      </c>
      <c r="I13" s="36">
        <f t="shared" si="0"/>
        <v>2</v>
      </c>
      <c r="J13" s="37"/>
      <c r="K13" s="37">
        <v>1120</v>
      </c>
      <c r="L13" s="37">
        <v>680</v>
      </c>
      <c r="M13" s="37"/>
      <c r="N13" s="37"/>
      <c r="O13" s="37"/>
      <c r="P13" s="37"/>
      <c r="Q13" s="37"/>
      <c r="R13" s="22"/>
    </row>
    <row r="14" spans="2:18" ht="12" x14ac:dyDescent="0.2">
      <c r="B14" s="31"/>
      <c r="C14" s="32">
        <v>5</v>
      </c>
      <c r="D14" s="39" t="s">
        <v>265</v>
      </c>
      <c r="E14" s="38" t="s">
        <v>266</v>
      </c>
      <c r="F14" s="34" t="s">
        <v>707</v>
      </c>
      <c r="G14" s="34" t="s">
        <v>707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1600</v>
      </c>
      <c r="I14" s="36">
        <f t="shared" si="0"/>
        <v>1</v>
      </c>
      <c r="J14" s="37">
        <v>1600</v>
      </c>
      <c r="K14" s="37"/>
      <c r="L14" s="37"/>
      <c r="M14" s="37"/>
      <c r="N14" s="37"/>
      <c r="O14" s="37"/>
      <c r="P14" s="37"/>
      <c r="Q14" s="37"/>
      <c r="R14" s="22"/>
    </row>
    <row r="15" spans="2:18" ht="12" x14ac:dyDescent="0.2">
      <c r="B15" s="31"/>
      <c r="C15" s="32"/>
      <c r="D15" s="39" t="s">
        <v>161</v>
      </c>
      <c r="E15" s="38" t="s">
        <v>267</v>
      </c>
      <c r="F15" s="34" t="s">
        <v>709</v>
      </c>
      <c r="G15" s="34" t="s">
        <v>709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1600</v>
      </c>
      <c r="I15" s="36">
        <f t="shared" si="0"/>
        <v>1</v>
      </c>
      <c r="J15" s="37"/>
      <c r="K15" s="37"/>
      <c r="L15" s="37"/>
      <c r="M15" s="37">
        <v>1600</v>
      </c>
      <c r="N15" s="37"/>
      <c r="O15" s="37"/>
      <c r="P15" s="37"/>
      <c r="Q15" s="37"/>
      <c r="R15" s="22"/>
    </row>
    <row r="16" spans="2:18" ht="12" x14ac:dyDescent="0.2">
      <c r="B16" s="31"/>
      <c r="C16" s="32"/>
      <c r="D16" s="39" t="s">
        <v>268</v>
      </c>
      <c r="E16" s="39" t="s">
        <v>161</v>
      </c>
      <c r="F16" s="34" t="s">
        <v>709</v>
      </c>
      <c r="G16" s="34" t="s">
        <v>709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1600</v>
      </c>
      <c r="I16" s="36">
        <f t="shared" si="0"/>
        <v>1</v>
      </c>
      <c r="J16" s="37"/>
      <c r="K16" s="37"/>
      <c r="L16" s="37"/>
      <c r="M16" s="37"/>
      <c r="N16" s="37"/>
      <c r="O16" s="37"/>
      <c r="P16" s="37"/>
      <c r="Q16" s="37">
        <v>1600</v>
      </c>
      <c r="R16" s="22"/>
    </row>
    <row r="17" spans="2:18" ht="12" x14ac:dyDescent="0.2">
      <c r="B17" s="31"/>
      <c r="C17" s="32">
        <v>8</v>
      </c>
      <c r="D17" s="39" t="s">
        <v>269</v>
      </c>
      <c r="E17" s="38" t="s">
        <v>270</v>
      </c>
      <c r="F17" s="34" t="s">
        <v>707</v>
      </c>
      <c r="G17" s="34" t="s">
        <v>707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1360</v>
      </c>
      <c r="I17" s="36">
        <f t="shared" si="0"/>
        <v>1</v>
      </c>
      <c r="J17" s="37">
        <v>1360</v>
      </c>
      <c r="K17" s="37"/>
      <c r="L17" s="37"/>
      <c r="M17" s="37"/>
      <c r="N17" s="37"/>
      <c r="O17" s="37"/>
      <c r="P17" s="37"/>
      <c r="Q17" s="37"/>
      <c r="R17" s="22"/>
    </row>
    <row r="18" spans="2:18" ht="12" x14ac:dyDescent="0.2">
      <c r="B18" s="31"/>
      <c r="C18" s="32"/>
      <c r="D18" s="39" t="s">
        <v>271</v>
      </c>
      <c r="E18" s="38" t="s">
        <v>157</v>
      </c>
      <c r="F18" s="34" t="s">
        <v>703</v>
      </c>
      <c r="G18" s="34" t="s">
        <v>703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1360</v>
      </c>
      <c r="I18" s="36">
        <f t="shared" si="0"/>
        <v>1</v>
      </c>
      <c r="J18" s="37"/>
      <c r="K18" s="37">
        <v>1360</v>
      </c>
      <c r="L18" s="37"/>
      <c r="M18" s="37"/>
      <c r="N18" s="37"/>
      <c r="O18" s="37"/>
      <c r="P18" s="37"/>
      <c r="Q18" s="37"/>
      <c r="R18" s="22"/>
    </row>
    <row r="19" spans="2:18" ht="12" x14ac:dyDescent="0.2">
      <c r="B19" s="31"/>
      <c r="C19" s="32"/>
      <c r="D19" s="39" t="s">
        <v>272</v>
      </c>
      <c r="E19" s="38" t="s">
        <v>162</v>
      </c>
      <c r="F19" s="34" t="s">
        <v>707</v>
      </c>
      <c r="G19" s="34" t="s">
        <v>707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1360</v>
      </c>
      <c r="I19" s="36">
        <f t="shared" si="0"/>
        <v>1</v>
      </c>
      <c r="J19" s="37"/>
      <c r="K19" s="37"/>
      <c r="L19" s="37"/>
      <c r="M19" s="37"/>
      <c r="N19" s="37"/>
      <c r="O19" s="37"/>
      <c r="P19" s="37">
        <v>1360</v>
      </c>
      <c r="Q19" s="37"/>
      <c r="R19" s="22"/>
    </row>
    <row r="20" spans="2:18" ht="12" x14ac:dyDescent="0.2">
      <c r="B20" s="31"/>
      <c r="C20" s="32"/>
      <c r="D20" s="39" t="s">
        <v>273</v>
      </c>
      <c r="E20" s="38" t="s">
        <v>217</v>
      </c>
      <c r="F20" s="34" t="s">
        <v>715</v>
      </c>
      <c r="G20" s="34" t="s">
        <v>715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1360</v>
      </c>
      <c r="I20" s="36">
        <f t="shared" si="0"/>
        <v>1</v>
      </c>
      <c r="J20" s="37"/>
      <c r="K20" s="37"/>
      <c r="L20" s="37"/>
      <c r="M20" s="37"/>
      <c r="N20" s="37"/>
      <c r="O20" s="37"/>
      <c r="P20" s="37"/>
      <c r="Q20" s="37">
        <v>1360</v>
      </c>
      <c r="R20" s="22"/>
    </row>
    <row r="21" spans="2:18" ht="12" x14ac:dyDescent="0.2">
      <c r="B21" s="31"/>
      <c r="C21" s="32">
        <v>12</v>
      </c>
      <c r="D21" s="39" t="s">
        <v>274</v>
      </c>
      <c r="E21" s="39" t="s">
        <v>216</v>
      </c>
      <c r="F21" s="34" t="s">
        <v>231</v>
      </c>
      <c r="G21" s="34" t="s">
        <v>701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1120</v>
      </c>
      <c r="I21" s="36">
        <f t="shared" si="0"/>
        <v>1</v>
      </c>
      <c r="J21" s="37"/>
      <c r="K21" s="37">
        <v>1120</v>
      </c>
      <c r="L21" s="37"/>
      <c r="M21" s="37"/>
      <c r="N21" s="37"/>
      <c r="O21" s="37"/>
      <c r="P21" s="37"/>
      <c r="Q21" s="37"/>
      <c r="R21" s="22"/>
    </row>
    <row r="22" spans="2:18" ht="12" x14ac:dyDescent="0.2">
      <c r="B22" s="31"/>
      <c r="C22" s="32"/>
      <c r="D22" s="39" t="s">
        <v>268</v>
      </c>
      <c r="E22" s="38" t="s">
        <v>275</v>
      </c>
      <c r="F22" s="34" t="s">
        <v>709</v>
      </c>
      <c r="G22" s="34" t="s">
        <v>709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1120</v>
      </c>
      <c r="I22" s="36">
        <f t="shared" si="0"/>
        <v>1</v>
      </c>
      <c r="J22" s="37"/>
      <c r="K22" s="37"/>
      <c r="L22" s="37"/>
      <c r="M22" s="37">
        <v>1120</v>
      </c>
      <c r="N22" s="37"/>
      <c r="O22" s="37"/>
      <c r="P22" s="37"/>
      <c r="Q22" s="37"/>
      <c r="R22" s="22"/>
    </row>
    <row r="23" spans="2:18" ht="12" x14ac:dyDescent="0.2">
      <c r="B23" s="31"/>
      <c r="C23" s="32"/>
      <c r="D23" s="39" t="s">
        <v>156</v>
      </c>
      <c r="E23" s="38" t="s">
        <v>276</v>
      </c>
      <c r="F23" s="34" t="s">
        <v>714</v>
      </c>
      <c r="G23" s="34" t="s">
        <v>714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1120</v>
      </c>
      <c r="I23" s="36">
        <f t="shared" si="0"/>
        <v>1</v>
      </c>
      <c r="J23" s="37"/>
      <c r="K23" s="37"/>
      <c r="L23" s="37"/>
      <c r="M23" s="37"/>
      <c r="N23" s="37"/>
      <c r="O23" s="37"/>
      <c r="P23" s="37">
        <v>1120</v>
      </c>
      <c r="Q23" s="37"/>
      <c r="R23" s="22"/>
    </row>
    <row r="24" spans="2:18" ht="12" x14ac:dyDescent="0.2">
      <c r="B24" s="31"/>
      <c r="C24" s="32"/>
      <c r="D24" s="39" t="s">
        <v>277</v>
      </c>
      <c r="E24" s="38" t="s">
        <v>278</v>
      </c>
      <c r="F24" s="34" t="s">
        <v>704</v>
      </c>
      <c r="G24" s="34" t="s">
        <v>704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1120</v>
      </c>
      <c r="I24" s="36">
        <f t="shared" si="0"/>
        <v>1</v>
      </c>
      <c r="J24" s="37"/>
      <c r="K24" s="37"/>
      <c r="L24" s="37"/>
      <c r="M24" s="37"/>
      <c r="N24" s="37"/>
      <c r="O24" s="37"/>
      <c r="P24" s="37">
        <v>1120</v>
      </c>
      <c r="Q24" s="37"/>
      <c r="R24" s="22"/>
    </row>
    <row r="25" spans="2:18" ht="12" x14ac:dyDescent="0.2">
      <c r="B25" s="31"/>
      <c r="C25" s="32"/>
      <c r="D25" s="39" t="s">
        <v>279</v>
      </c>
      <c r="E25" s="38" t="s">
        <v>221</v>
      </c>
      <c r="F25" s="34" t="s">
        <v>712</v>
      </c>
      <c r="G25" s="34" t="s">
        <v>712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1120</v>
      </c>
      <c r="I25" s="36">
        <f t="shared" si="0"/>
        <v>1</v>
      </c>
      <c r="J25" s="37"/>
      <c r="K25" s="37"/>
      <c r="L25" s="37"/>
      <c r="M25" s="37"/>
      <c r="N25" s="37"/>
      <c r="O25" s="37"/>
      <c r="P25" s="37"/>
      <c r="Q25" s="37">
        <v>1120</v>
      </c>
      <c r="R25" s="22"/>
    </row>
    <row r="26" spans="2:18" ht="12" x14ac:dyDescent="0.2">
      <c r="B26" s="31"/>
      <c r="C26" s="32"/>
      <c r="D26" s="39" t="s">
        <v>220</v>
      </c>
      <c r="E26" s="38" t="s">
        <v>262</v>
      </c>
      <c r="F26" s="34" t="s">
        <v>701</v>
      </c>
      <c r="G26" s="34" t="s">
        <v>701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1120</v>
      </c>
      <c r="I26" s="36">
        <f t="shared" si="0"/>
        <v>1</v>
      </c>
      <c r="J26" s="37"/>
      <c r="K26" s="37"/>
      <c r="L26" s="37"/>
      <c r="M26" s="37"/>
      <c r="N26" s="37"/>
      <c r="O26" s="37"/>
      <c r="P26" s="37"/>
      <c r="Q26" s="37">
        <v>1120</v>
      </c>
      <c r="R26" s="22"/>
    </row>
    <row r="27" spans="2:18" ht="12" x14ac:dyDescent="0.2">
      <c r="B27" s="31"/>
      <c r="C27" s="32">
        <v>18</v>
      </c>
      <c r="D27" s="39" t="s">
        <v>214</v>
      </c>
      <c r="E27" s="38" t="s">
        <v>280</v>
      </c>
      <c r="F27" s="34" t="s">
        <v>702</v>
      </c>
      <c r="G27" s="34" t="s">
        <v>700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800</v>
      </c>
      <c r="I27" s="36">
        <f t="shared" si="0"/>
        <v>1</v>
      </c>
      <c r="J27" s="37"/>
      <c r="K27" s="37"/>
      <c r="L27" s="37"/>
      <c r="M27" s="37"/>
      <c r="N27" s="37">
        <v>800</v>
      </c>
      <c r="O27" s="37"/>
      <c r="P27" s="37"/>
      <c r="Q27" s="37"/>
      <c r="R27" s="22"/>
    </row>
    <row r="28" spans="2:18" ht="12" x14ac:dyDescent="0.2">
      <c r="B28" s="31"/>
      <c r="C28" s="32">
        <v>19</v>
      </c>
      <c r="D28" s="39" t="s">
        <v>216</v>
      </c>
      <c r="E28" s="38" t="s">
        <v>218</v>
      </c>
      <c r="F28" s="34" t="s">
        <v>701</v>
      </c>
      <c r="G28" s="34" t="s">
        <v>701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560</v>
      </c>
      <c r="I28" s="36">
        <f t="shared" ref="I28:I30" si="1">COUNT(J28:R28)-COUNTIF(J28:R28,"=0")</f>
        <v>1</v>
      </c>
      <c r="J28" s="37"/>
      <c r="K28" s="37"/>
      <c r="L28" s="37">
        <v>560</v>
      </c>
      <c r="M28" s="37"/>
      <c r="N28" s="37"/>
      <c r="O28" s="37"/>
      <c r="P28" s="37"/>
      <c r="Q28" s="37"/>
      <c r="R28" s="22"/>
    </row>
    <row r="29" spans="2:18" ht="12" x14ac:dyDescent="0.2">
      <c r="B29" s="31"/>
      <c r="C29" s="32"/>
      <c r="D29" s="39" t="s">
        <v>220</v>
      </c>
      <c r="E29" s="39" t="s">
        <v>216</v>
      </c>
      <c r="F29" s="34" t="s">
        <v>701</v>
      </c>
      <c r="G29" s="34" t="s">
        <v>701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560</v>
      </c>
      <c r="I29" s="36">
        <f t="shared" si="1"/>
        <v>1</v>
      </c>
      <c r="J29" s="37"/>
      <c r="K29" s="37"/>
      <c r="L29" s="37"/>
      <c r="M29" s="37"/>
      <c r="N29" s="37"/>
      <c r="O29" s="37">
        <v>560</v>
      </c>
      <c r="P29" s="37"/>
      <c r="Q29" s="37"/>
      <c r="R29" s="22"/>
    </row>
    <row r="30" spans="2:18" ht="12" x14ac:dyDescent="0.2">
      <c r="B30" s="31"/>
      <c r="C30" s="32"/>
      <c r="D30" s="39"/>
      <c r="E30" s="38"/>
      <c r="F30" s="34" t="s">
        <v>166</v>
      </c>
      <c r="G30" s="34" t="s">
        <v>166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36">
        <f t="shared" si="1"/>
        <v>0</v>
      </c>
      <c r="J30" s="37"/>
      <c r="K30" s="37"/>
      <c r="L30" s="37"/>
      <c r="M30" s="37"/>
      <c r="N30" s="37"/>
      <c r="O30" s="37"/>
      <c r="P30" s="37"/>
      <c r="Q30" s="37"/>
      <c r="R30" s="22"/>
    </row>
    <row r="31" spans="2:18" ht="12" x14ac:dyDescent="0.2">
      <c r="B31" s="31"/>
      <c r="C31" s="32"/>
      <c r="D31" s="39"/>
      <c r="E31" s="38"/>
      <c r="F31" s="34" t="s">
        <v>166</v>
      </c>
      <c r="G31" s="34" t="s">
        <v>166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36">
        <f t="shared" si="0"/>
        <v>0</v>
      </c>
      <c r="J31" s="37"/>
      <c r="K31" s="37"/>
      <c r="L31" s="37"/>
      <c r="M31" s="37"/>
      <c r="N31" s="37"/>
      <c r="O31" s="37"/>
      <c r="P31" s="37"/>
      <c r="Q31" s="37"/>
      <c r="R31" s="22"/>
    </row>
    <row r="32" spans="2:18" ht="12" x14ac:dyDescent="0.2">
      <c r="B32" s="31"/>
      <c r="C32" s="32"/>
      <c r="D32" s="39"/>
      <c r="E32" s="38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0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9"/>
      <c r="E33" s="38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si="0"/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39"/>
      <c r="E34" s="38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si="0"/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39"/>
      <c r="E35" s="38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0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39"/>
      <c r="E36" s="38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0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9"/>
      <c r="E37" s="38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0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39"/>
      <c r="E38" s="38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0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9"/>
      <c r="E39" s="38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0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2" x14ac:dyDescent="0.2">
      <c r="B40" s="26"/>
      <c r="C40" s="10"/>
      <c r="D40" s="93"/>
      <c r="E40" s="94"/>
      <c r="F40" s="95"/>
      <c r="G40" s="95"/>
      <c r="H40" s="68"/>
      <c r="I40" s="69"/>
      <c r="J40" s="96"/>
      <c r="K40" s="96"/>
      <c r="L40" s="96"/>
      <c r="M40" s="96"/>
      <c r="N40" s="96"/>
      <c r="O40" s="96"/>
      <c r="P40" s="96"/>
      <c r="Q40" s="96"/>
      <c r="R40" s="22"/>
    </row>
    <row r="41" spans="2:18" ht="12" x14ac:dyDescent="0.2">
      <c r="B41" s="31"/>
      <c r="C41" s="32"/>
      <c r="D41" s="39" t="s">
        <v>72</v>
      </c>
      <c r="E41" s="38" t="s">
        <v>59</v>
      </c>
      <c r="F41" s="34" t="s">
        <v>703</v>
      </c>
      <c r="G41" s="34" t="s">
        <v>703</v>
      </c>
      <c r="H41" s="35">
        <f>IF(COUNT(J41:R41)&gt;=5,SUM(LARGE(J41:R41,{1,2,3,4,5})),IF(COUNT(J41:R41)=4,SUM(LARGE(J41:R41,{1,2,3,4})),IF(COUNT(J41:R41)=3,SUM(LARGE(J41:R41,{1,2,3})),IF(COUNT(J41:R41)=2,SUM(LARGE(J41:R41,{1,2})),IF(COUNT(J41:R41)=1,SUM(LARGE(J41:R41,{1})),0)))))</f>
        <v>1600</v>
      </c>
      <c r="I41" s="36">
        <f>COUNT(J41:R41)-COUNTIF(J41:R41,"=0")</f>
        <v>1</v>
      </c>
      <c r="J41" s="37"/>
      <c r="K41" s="37"/>
      <c r="L41" s="37"/>
      <c r="M41" s="37"/>
      <c r="N41" s="37"/>
      <c r="O41" s="37"/>
      <c r="P41" s="37">
        <v>1600</v>
      </c>
      <c r="Q41" s="37"/>
      <c r="R41" s="22"/>
    </row>
    <row r="42" spans="2:18" ht="10.199999999999999" x14ac:dyDescent="0.2">
      <c r="B42" s="41"/>
      <c r="C42" s="42"/>
      <c r="D42" s="42"/>
      <c r="E42" s="42"/>
      <c r="F42" s="48"/>
      <c r="G42" s="48"/>
      <c r="H42" s="57"/>
      <c r="I42" s="57"/>
      <c r="J42" s="42"/>
      <c r="K42" s="42"/>
      <c r="L42" s="42"/>
      <c r="M42" s="42"/>
      <c r="N42" s="42"/>
      <c r="O42" s="42"/>
      <c r="P42" s="42"/>
      <c r="Q42" s="42"/>
      <c r="R42" s="22"/>
    </row>
    <row r="43" spans="2:18" ht="10.199999999999999" x14ac:dyDescent="0.2">
      <c r="B43" s="45"/>
      <c r="C43" s="46"/>
      <c r="D43" s="47"/>
      <c r="E43" s="47" t="str">
        <f>SM!$D$41</f>
        <v>CONTAGEM DE SEMANAS</v>
      </c>
      <c r="F43" s="48"/>
      <c r="G43" s="48"/>
      <c r="H43" s="57"/>
      <c r="I43" s="57"/>
      <c r="J43" s="50">
        <f>SM!H$41</f>
        <v>51</v>
      </c>
      <c r="K43" s="50">
        <f>SM!I$41</f>
        <v>39</v>
      </c>
      <c r="L43" s="50">
        <f>SM!J$41</f>
        <v>35</v>
      </c>
      <c r="M43" s="50">
        <f>SM!K$41</f>
        <v>31</v>
      </c>
      <c r="N43" s="50">
        <f>SM!L$41</f>
        <v>30</v>
      </c>
      <c r="O43" s="50">
        <f>SM!M$41</f>
        <v>12</v>
      </c>
      <c r="P43" s="50">
        <f>SM!N$41</f>
        <v>5</v>
      </c>
      <c r="Q43" s="50">
        <f>SM!O$41</f>
        <v>1</v>
      </c>
      <c r="R43" s="5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P41"/>
  <sheetViews>
    <sheetView workbookViewId="0"/>
  </sheetViews>
  <sheetFormatPr defaultRowHeight="14.4" x14ac:dyDescent="0.2"/>
  <cols>
    <col min="4" max="4" width="36" bestFit="1" customWidth="1"/>
  </cols>
  <sheetData>
    <row r="2" spans="2:16" ht="12" x14ac:dyDescent="0.2">
      <c r="B2" s="1" t="str">
        <f>SM!B2</f>
        <v>RANKING ESTADUAL - 2018</v>
      </c>
      <c r="E2" s="2"/>
      <c r="F2" s="52"/>
      <c r="G2" s="53"/>
      <c r="H2" s="4"/>
      <c r="I2" s="4"/>
      <c r="J2" s="4"/>
      <c r="K2" s="4"/>
      <c r="L2" s="4"/>
      <c r="M2" s="4"/>
      <c r="N2" s="4"/>
      <c r="O2" s="4"/>
    </row>
    <row r="3" spans="2:16" ht="12" x14ac:dyDescent="0.2">
      <c r="B3" s="5" t="s">
        <v>30</v>
      </c>
      <c r="D3" s="6">
        <f>SM!D3</f>
        <v>43255</v>
      </c>
      <c r="E3" s="2"/>
      <c r="F3" s="52"/>
      <c r="G3" s="53"/>
      <c r="H3" s="4"/>
      <c r="I3" s="4"/>
      <c r="J3" s="4"/>
      <c r="K3" s="4"/>
      <c r="L3" s="4"/>
      <c r="M3" s="4"/>
      <c r="N3" s="4"/>
      <c r="O3" s="4"/>
    </row>
    <row r="4" spans="2:16" ht="12" x14ac:dyDescent="0.2">
      <c r="B4" s="4"/>
      <c r="C4" s="7"/>
      <c r="D4" s="8"/>
      <c r="E4" s="2"/>
      <c r="F4" s="52"/>
      <c r="G4" s="53"/>
      <c r="H4" s="4"/>
      <c r="I4" s="4"/>
      <c r="J4" s="4"/>
      <c r="K4" s="4"/>
      <c r="L4" s="4"/>
      <c r="M4" s="4"/>
      <c r="N4" s="4"/>
      <c r="O4" s="4"/>
    </row>
    <row r="5" spans="2:16" ht="12" x14ac:dyDescent="0.2">
      <c r="B5" s="9"/>
      <c r="C5" s="10"/>
      <c r="D5" s="10"/>
      <c r="E5" s="11"/>
      <c r="F5" s="12"/>
      <c r="G5" s="13"/>
      <c r="H5" s="14"/>
      <c r="I5" s="14"/>
      <c r="J5" s="14"/>
      <c r="K5" s="14"/>
      <c r="L5" s="14"/>
      <c r="M5" s="14"/>
      <c r="N5" s="14"/>
      <c r="O5" s="14"/>
      <c r="P5" s="15"/>
    </row>
    <row r="6" spans="2:16" ht="24" x14ac:dyDescent="0.2">
      <c r="B6" s="16"/>
      <c r="C6" s="17" t="s">
        <v>2</v>
      </c>
      <c r="D6" s="17" t="str">
        <f>SM!D6</f>
        <v>ATLETA</v>
      </c>
      <c r="E6" s="54" t="str">
        <f>SM!E6</f>
        <v>ENTIDADE</v>
      </c>
      <c r="F6" s="19" t="str">
        <f>SM!F6</f>
        <v>TOTAL RK52</v>
      </c>
      <c r="G6" s="20" t="str">
        <f>SM!G6</f>
        <v>Torneios</v>
      </c>
      <c r="H6" s="21" t="str">
        <f>SM!H6</f>
        <v>2o</v>
      </c>
      <c r="I6" s="21" t="str">
        <f>SM!I6</f>
        <v>3o</v>
      </c>
      <c r="J6" s="21" t="str">
        <f>SM!J6</f>
        <v>2o</v>
      </c>
      <c r="K6" s="21" t="str">
        <f>SM!K6</f>
        <v>4o</v>
      </c>
      <c r="L6" s="21" t="str">
        <f>SM!L6</f>
        <v>1o</v>
      </c>
      <c r="M6" s="21" t="str">
        <f>SM!M6</f>
        <v>1o</v>
      </c>
      <c r="N6" s="21" t="str">
        <f>SM!N6</f>
        <v>1o</v>
      </c>
      <c r="O6" s="21" t="str">
        <f>SM!O6</f>
        <v>2o</v>
      </c>
      <c r="P6" s="22"/>
    </row>
    <row r="7" spans="2:16" ht="12" x14ac:dyDescent="0.2">
      <c r="B7" s="16"/>
      <c r="C7" s="17"/>
      <c r="D7" s="17">
        <f>SM!D7</f>
        <v>0</v>
      </c>
      <c r="E7" s="54">
        <f>SM!E7</f>
        <v>0</v>
      </c>
      <c r="F7" s="19">
        <f>SM!F7</f>
        <v>0</v>
      </c>
      <c r="G7" s="20">
        <f>SM!G7</f>
        <v>0</v>
      </c>
      <c r="H7" s="23" t="str">
        <f>SM!H7</f>
        <v>EST</v>
      </c>
      <c r="I7" s="23" t="str">
        <f>SM!I7</f>
        <v>EST</v>
      </c>
      <c r="J7" s="23" t="str">
        <f>SM!J7</f>
        <v>M-CWB</v>
      </c>
      <c r="K7" s="23" t="str">
        <f>SM!K7</f>
        <v>EST</v>
      </c>
      <c r="L7" s="23" t="str">
        <f>SM!L7</f>
        <v>M-OES</v>
      </c>
      <c r="M7" s="23" t="str">
        <f>SM!M7</f>
        <v>M-CWB</v>
      </c>
      <c r="N7" s="23" t="str">
        <f>SM!N7</f>
        <v>EST</v>
      </c>
      <c r="O7" s="23" t="str">
        <f>SM!O7</f>
        <v>EST</v>
      </c>
      <c r="P7" s="22"/>
    </row>
    <row r="8" spans="2:16" ht="12" x14ac:dyDescent="0.2">
      <c r="B8" s="24"/>
      <c r="C8" s="17"/>
      <c r="D8" s="17">
        <f>SM!D8</f>
        <v>0</v>
      </c>
      <c r="E8" s="54">
        <f>SM!E8</f>
        <v>0</v>
      </c>
      <c r="F8" s="19">
        <f>SM!F8</f>
        <v>0</v>
      </c>
      <c r="G8" s="20">
        <f>SM!G8</f>
        <v>0</v>
      </c>
      <c r="H8" s="25">
        <f>SM!H8</f>
        <v>42905</v>
      </c>
      <c r="I8" s="25">
        <f>SM!I8</f>
        <v>42988</v>
      </c>
      <c r="J8" s="25">
        <f>SM!J8</f>
        <v>43017</v>
      </c>
      <c r="K8" s="25">
        <f>SM!K8</f>
        <v>43045</v>
      </c>
      <c r="L8" s="25">
        <f>SM!L8</f>
        <v>43052</v>
      </c>
      <c r="M8" s="25">
        <f>SM!M8</f>
        <v>43178</v>
      </c>
      <c r="N8" s="25">
        <f>SM!N8</f>
        <v>43222</v>
      </c>
      <c r="O8" s="25">
        <f>SM!O8</f>
        <v>43255</v>
      </c>
      <c r="P8" s="22"/>
    </row>
    <row r="9" spans="2:16" ht="12" x14ac:dyDescent="0.2">
      <c r="B9" s="26"/>
      <c r="C9" s="10"/>
      <c r="D9" s="10"/>
      <c r="E9" s="27"/>
      <c r="F9" s="28"/>
      <c r="G9" s="29"/>
      <c r="H9" s="30"/>
      <c r="I9" s="30"/>
      <c r="J9" s="30"/>
      <c r="K9" s="30"/>
      <c r="L9" s="30"/>
      <c r="M9" s="30"/>
      <c r="N9" s="30"/>
      <c r="O9" s="30"/>
      <c r="P9" s="22"/>
    </row>
    <row r="10" spans="2:16" ht="12" x14ac:dyDescent="0.2">
      <c r="B10" s="31"/>
      <c r="C10" s="32">
        <v>1</v>
      </c>
      <c r="D10" s="55" t="s">
        <v>31</v>
      </c>
      <c r="E10" s="34" t="s">
        <v>231</v>
      </c>
      <c r="F10" s="35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7040</v>
      </c>
      <c r="G10" s="36">
        <f t="shared" ref="G10:G39" si="0">COUNT(H10:P10)-COUNTIF(H10:P10,"=0")</f>
        <v>7</v>
      </c>
      <c r="H10" s="40">
        <v>1360</v>
      </c>
      <c r="I10" s="40">
        <v>1120</v>
      </c>
      <c r="J10" s="40">
        <v>800</v>
      </c>
      <c r="K10" s="40">
        <v>1600</v>
      </c>
      <c r="L10" s="40"/>
      <c r="M10" s="40">
        <v>800</v>
      </c>
      <c r="N10" s="40">
        <v>1600</v>
      </c>
      <c r="O10" s="40">
        <v>1360</v>
      </c>
      <c r="P10" s="22"/>
    </row>
    <row r="11" spans="2:16" ht="12" x14ac:dyDescent="0.2">
      <c r="B11" s="31"/>
      <c r="C11" s="32">
        <v>2</v>
      </c>
      <c r="D11" s="33" t="s">
        <v>32</v>
      </c>
      <c r="E11" s="34" t="s">
        <v>703</v>
      </c>
      <c r="F11" s="35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3200</v>
      </c>
      <c r="G11" s="36">
        <f t="shared" si="0"/>
        <v>2</v>
      </c>
      <c r="H11" s="37"/>
      <c r="I11" s="37">
        <v>1600</v>
      </c>
      <c r="J11" s="37"/>
      <c r="K11" s="37"/>
      <c r="L11" s="37"/>
      <c r="M11" s="37"/>
      <c r="N11" s="37"/>
      <c r="O11" s="37">
        <v>1600</v>
      </c>
      <c r="P11" s="22"/>
    </row>
    <row r="12" spans="2:16" ht="12" x14ac:dyDescent="0.2">
      <c r="B12" s="31"/>
      <c r="C12" s="32">
        <v>3</v>
      </c>
      <c r="D12" s="33" t="s">
        <v>33</v>
      </c>
      <c r="E12" s="34" t="s">
        <v>701</v>
      </c>
      <c r="F12" s="35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2920</v>
      </c>
      <c r="G12" s="36">
        <f t="shared" si="0"/>
        <v>3</v>
      </c>
      <c r="H12" s="37"/>
      <c r="I12" s="37"/>
      <c r="J12" s="37"/>
      <c r="K12" s="37">
        <v>1360</v>
      </c>
      <c r="L12" s="37"/>
      <c r="M12" s="37">
        <v>440</v>
      </c>
      <c r="N12" s="37">
        <v>1120</v>
      </c>
      <c r="O12" s="37"/>
      <c r="P12" s="22"/>
    </row>
    <row r="13" spans="2:16" ht="12" x14ac:dyDescent="0.2">
      <c r="B13" s="31"/>
      <c r="C13" s="32">
        <v>4</v>
      </c>
      <c r="D13" s="33" t="s">
        <v>34</v>
      </c>
      <c r="E13" s="34" t="s">
        <v>704</v>
      </c>
      <c r="F13" s="35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2800</v>
      </c>
      <c r="G13" s="36">
        <f t="shared" si="0"/>
        <v>3</v>
      </c>
      <c r="H13" s="37"/>
      <c r="I13" s="37"/>
      <c r="J13" s="37"/>
      <c r="K13" s="37"/>
      <c r="L13" s="37"/>
      <c r="M13" s="37">
        <v>560</v>
      </c>
      <c r="N13" s="37">
        <v>1360</v>
      </c>
      <c r="O13" s="37">
        <v>880</v>
      </c>
      <c r="P13" s="22"/>
    </row>
    <row r="14" spans="2:16" ht="12" x14ac:dyDescent="0.2">
      <c r="B14" s="31"/>
      <c r="C14" s="32">
        <v>5</v>
      </c>
      <c r="D14" s="33" t="s">
        <v>35</v>
      </c>
      <c r="E14" s="34" t="s">
        <v>705</v>
      </c>
      <c r="F14" s="35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2280</v>
      </c>
      <c r="G14" s="36">
        <f t="shared" si="0"/>
        <v>2</v>
      </c>
      <c r="H14" s="37">
        <v>1600</v>
      </c>
      <c r="I14" s="37"/>
      <c r="J14" s="37"/>
      <c r="K14" s="37"/>
      <c r="L14" s="37"/>
      <c r="M14" s="37">
        <v>680</v>
      </c>
      <c r="N14" s="37"/>
      <c r="O14" s="37"/>
      <c r="P14" s="22"/>
    </row>
    <row r="15" spans="2:16" ht="12" x14ac:dyDescent="0.2">
      <c r="B15" s="31"/>
      <c r="C15" s="32">
        <v>6</v>
      </c>
      <c r="D15" s="33" t="s">
        <v>36</v>
      </c>
      <c r="E15" s="34" t="s">
        <v>702</v>
      </c>
      <c r="F15" s="35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2240</v>
      </c>
      <c r="G15" s="36">
        <f t="shared" si="0"/>
        <v>2</v>
      </c>
      <c r="H15" s="37"/>
      <c r="I15" s="37"/>
      <c r="J15" s="37"/>
      <c r="K15" s="37"/>
      <c r="L15" s="37"/>
      <c r="M15" s="37"/>
      <c r="N15" s="37">
        <v>1120</v>
      </c>
      <c r="O15" s="37">
        <v>1120</v>
      </c>
      <c r="P15" s="22"/>
    </row>
    <row r="16" spans="2:16" ht="12" x14ac:dyDescent="0.2">
      <c r="B16" s="31"/>
      <c r="C16" s="32">
        <v>7</v>
      </c>
      <c r="D16" s="33" t="s">
        <v>37</v>
      </c>
      <c r="E16" s="34" t="s">
        <v>705</v>
      </c>
      <c r="F16" s="35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2000</v>
      </c>
      <c r="G16" s="36">
        <f t="shared" si="0"/>
        <v>2</v>
      </c>
      <c r="H16" s="37">
        <v>1120</v>
      </c>
      <c r="I16" s="37"/>
      <c r="J16" s="37"/>
      <c r="K16" s="37"/>
      <c r="L16" s="37"/>
      <c r="M16" s="37"/>
      <c r="N16" s="37"/>
      <c r="O16" s="37">
        <v>880</v>
      </c>
      <c r="P16" s="22"/>
    </row>
    <row r="17" spans="2:16" ht="12" x14ac:dyDescent="0.2">
      <c r="B17" s="31"/>
      <c r="C17" s="32">
        <v>8</v>
      </c>
      <c r="D17" s="33" t="s">
        <v>38</v>
      </c>
      <c r="E17" s="34" t="s">
        <v>704</v>
      </c>
      <c r="F17" s="35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1800</v>
      </c>
      <c r="G17" s="36">
        <f t="shared" si="0"/>
        <v>2</v>
      </c>
      <c r="H17" s="37"/>
      <c r="I17" s="37">
        <v>1360</v>
      </c>
      <c r="J17" s="37"/>
      <c r="K17" s="37"/>
      <c r="L17" s="37"/>
      <c r="M17" s="37">
        <v>440</v>
      </c>
      <c r="N17" s="37"/>
      <c r="O17" s="37"/>
      <c r="P17" s="22"/>
    </row>
    <row r="18" spans="2:16" ht="12" x14ac:dyDescent="0.2">
      <c r="B18" s="31"/>
      <c r="C18" s="32">
        <v>9</v>
      </c>
      <c r="D18" s="33" t="s">
        <v>39</v>
      </c>
      <c r="E18" s="34" t="s">
        <v>701</v>
      </c>
      <c r="F18" s="35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1120</v>
      </c>
      <c r="G18" s="36">
        <f t="shared" si="0"/>
        <v>1</v>
      </c>
      <c r="H18" s="37"/>
      <c r="I18" s="37">
        <v>1120</v>
      </c>
      <c r="J18" s="37"/>
      <c r="K18" s="37"/>
      <c r="L18" s="37"/>
      <c r="M18" s="37"/>
      <c r="N18" s="37"/>
      <c r="O18" s="37"/>
      <c r="P18" s="22"/>
    </row>
    <row r="19" spans="2:16" ht="12" x14ac:dyDescent="0.2">
      <c r="B19" s="31"/>
      <c r="C19" s="32">
        <v>10</v>
      </c>
      <c r="D19" s="38" t="s">
        <v>40</v>
      </c>
      <c r="E19" s="34" t="s">
        <v>706</v>
      </c>
      <c r="F19" s="35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880</v>
      </c>
      <c r="G19" s="36">
        <f t="shared" si="0"/>
        <v>1</v>
      </c>
      <c r="H19" s="37"/>
      <c r="I19" s="37"/>
      <c r="J19" s="37"/>
      <c r="K19" s="37"/>
      <c r="L19" s="37"/>
      <c r="M19" s="37"/>
      <c r="N19" s="37"/>
      <c r="O19" s="37">
        <v>880</v>
      </c>
      <c r="P19" s="22"/>
    </row>
    <row r="20" spans="2:16" ht="12" x14ac:dyDescent="0.2">
      <c r="B20" s="31"/>
      <c r="C20" s="32">
        <v>11</v>
      </c>
      <c r="D20" s="33" t="s">
        <v>41</v>
      </c>
      <c r="E20" s="34" t="s">
        <v>707</v>
      </c>
      <c r="F20" s="35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0</v>
      </c>
      <c r="G20" s="36">
        <f t="shared" si="0"/>
        <v>0</v>
      </c>
      <c r="H20" s="37"/>
      <c r="I20" s="37"/>
      <c r="J20" s="37"/>
      <c r="K20" s="37"/>
      <c r="L20" s="37"/>
      <c r="M20" s="37"/>
      <c r="N20" s="37"/>
      <c r="O20" s="37"/>
      <c r="P20" s="22"/>
    </row>
    <row r="21" spans="2:16" ht="12" x14ac:dyDescent="0.2">
      <c r="B21" s="31"/>
      <c r="C21" s="32"/>
      <c r="D21" s="33"/>
      <c r="E21" s="34" t="s">
        <v>166</v>
      </c>
      <c r="F21" s="35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0</v>
      </c>
      <c r="G21" s="36">
        <f t="shared" si="0"/>
        <v>0</v>
      </c>
      <c r="H21" s="37"/>
      <c r="I21" s="37"/>
      <c r="J21" s="37"/>
      <c r="K21" s="37"/>
      <c r="L21" s="37"/>
      <c r="M21" s="37"/>
      <c r="N21" s="37"/>
      <c r="O21" s="37"/>
      <c r="P21" s="22"/>
    </row>
    <row r="22" spans="2:16" ht="12" x14ac:dyDescent="0.2">
      <c r="B22" s="31"/>
      <c r="C22" s="32"/>
      <c r="D22" s="33"/>
      <c r="E22" s="34" t="s">
        <v>166</v>
      </c>
      <c r="F22" s="35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0</v>
      </c>
      <c r="G22" s="36">
        <f t="shared" si="0"/>
        <v>0</v>
      </c>
      <c r="H22" s="37"/>
      <c r="I22" s="37"/>
      <c r="J22" s="37"/>
      <c r="K22" s="37"/>
      <c r="L22" s="37"/>
      <c r="M22" s="37"/>
      <c r="N22" s="37"/>
      <c r="O22" s="37"/>
      <c r="P22" s="22"/>
    </row>
    <row r="23" spans="2:16" ht="12" x14ac:dyDescent="0.2">
      <c r="B23" s="31"/>
      <c r="C23" s="32"/>
      <c r="D23" s="33"/>
      <c r="E23" s="34" t="s">
        <v>166</v>
      </c>
      <c r="F23" s="35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0</v>
      </c>
      <c r="G23" s="36">
        <f t="shared" si="0"/>
        <v>0</v>
      </c>
      <c r="H23" s="37"/>
      <c r="I23" s="37"/>
      <c r="J23" s="37"/>
      <c r="K23" s="37"/>
      <c r="L23" s="37"/>
      <c r="M23" s="37"/>
      <c r="N23" s="37"/>
      <c r="O23" s="37"/>
      <c r="P23" s="22"/>
    </row>
    <row r="24" spans="2:16" ht="12" x14ac:dyDescent="0.2">
      <c r="B24" s="31"/>
      <c r="C24" s="32"/>
      <c r="D24" s="33"/>
      <c r="E24" s="34" t="s">
        <v>166</v>
      </c>
      <c r="F24" s="35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0</v>
      </c>
      <c r="G24" s="36">
        <f t="shared" si="0"/>
        <v>0</v>
      </c>
      <c r="H24" s="37"/>
      <c r="I24" s="37"/>
      <c r="J24" s="37"/>
      <c r="K24" s="37"/>
      <c r="L24" s="37"/>
      <c r="M24" s="37"/>
      <c r="N24" s="37"/>
      <c r="O24" s="37"/>
      <c r="P24" s="22"/>
    </row>
    <row r="25" spans="2:16" ht="12" x14ac:dyDescent="0.2">
      <c r="B25" s="31"/>
      <c r="C25" s="32"/>
      <c r="D25" s="33"/>
      <c r="E25" s="34" t="s">
        <v>166</v>
      </c>
      <c r="F25" s="35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0</v>
      </c>
      <c r="G25" s="36">
        <f t="shared" si="0"/>
        <v>0</v>
      </c>
      <c r="H25" s="37"/>
      <c r="I25" s="37"/>
      <c r="J25" s="37"/>
      <c r="K25" s="37"/>
      <c r="L25" s="37"/>
      <c r="M25" s="37"/>
      <c r="N25" s="37"/>
      <c r="O25" s="37"/>
      <c r="P25" s="22"/>
    </row>
    <row r="26" spans="2:16" ht="12" x14ac:dyDescent="0.2">
      <c r="B26" s="31"/>
      <c r="C26" s="32"/>
      <c r="D26" s="33"/>
      <c r="E26" s="34" t="s">
        <v>166</v>
      </c>
      <c r="F26" s="35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0</v>
      </c>
      <c r="G26" s="36">
        <f t="shared" si="0"/>
        <v>0</v>
      </c>
      <c r="H26" s="37"/>
      <c r="I26" s="37"/>
      <c r="J26" s="37"/>
      <c r="K26" s="37"/>
      <c r="L26" s="37"/>
      <c r="M26" s="37"/>
      <c r="N26" s="37"/>
      <c r="O26" s="37"/>
      <c r="P26" s="22"/>
    </row>
    <row r="27" spans="2:16" ht="12" x14ac:dyDescent="0.2">
      <c r="B27" s="31"/>
      <c r="C27" s="32"/>
      <c r="D27" s="33"/>
      <c r="E27" s="34" t="s">
        <v>166</v>
      </c>
      <c r="F27" s="35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0</v>
      </c>
      <c r="G27" s="36">
        <f t="shared" si="0"/>
        <v>0</v>
      </c>
      <c r="H27" s="37"/>
      <c r="I27" s="37"/>
      <c r="J27" s="37"/>
      <c r="K27" s="37"/>
      <c r="L27" s="37"/>
      <c r="M27" s="37"/>
      <c r="N27" s="37"/>
      <c r="O27" s="37"/>
      <c r="P27" s="22"/>
    </row>
    <row r="28" spans="2:16" ht="12" x14ac:dyDescent="0.2">
      <c r="B28" s="31"/>
      <c r="C28" s="32"/>
      <c r="D28" s="33"/>
      <c r="E28" s="34" t="s">
        <v>166</v>
      </c>
      <c r="F28" s="35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36">
        <f t="shared" si="0"/>
        <v>0</v>
      </c>
      <c r="H28" s="37"/>
      <c r="I28" s="37"/>
      <c r="J28" s="37"/>
      <c r="K28" s="37"/>
      <c r="L28" s="37"/>
      <c r="M28" s="37"/>
      <c r="N28" s="37"/>
      <c r="O28" s="37"/>
      <c r="P28" s="22"/>
    </row>
    <row r="29" spans="2:16" ht="12" x14ac:dyDescent="0.2">
      <c r="B29" s="31"/>
      <c r="C29" s="32"/>
      <c r="D29" s="33"/>
      <c r="E29" s="34" t="s">
        <v>166</v>
      </c>
      <c r="F29" s="35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36">
        <f t="shared" si="0"/>
        <v>0</v>
      </c>
      <c r="H29" s="37"/>
      <c r="I29" s="37"/>
      <c r="J29" s="37"/>
      <c r="K29" s="37"/>
      <c r="L29" s="37"/>
      <c r="M29" s="37"/>
      <c r="N29" s="37"/>
      <c r="O29" s="37"/>
      <c r="P29" s="22"/>
    </row>
    <row r="30" spans="2:16" ht="12" x14ac:dyDescent="0.2">
      <c r="B30" s="31"/>
      <c r="C30" s="32"/>
      <c r="D30" s="33"/>
      <c r="E30" s="34" t="s">
        <v>166</v>
      </c>
      <c r="F30" s="35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36">
        <f t="shared" si="0"/>
        <v>0</v>
      </c>
      <c r="H30" s="37"/>
      <c r="I30" s="37"/>
      <c r="J30" s="37"/>
      <c r="K30" s="37"/>
      <c r="L30" s="37"/>
      <c r="M30" s="37"/>
      <c r="N30" s="37"/>
      <c r="O30" s="37"/>
      <c r="P30" s="22"/>
    </row>
    <row r="31" spans="2:16" ht="12" x14ac:dyDescent="0.2">
      <c r="B31" s="31"/>
      <c r="C31" s="32"/>
      <c r="D31" s="33"/>
      <c r="E31" s="34" t="s">
        <v>166</v>
      </c>
      <c r="F31" s="35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36">
        <f t="shared" si="0"/>
        <v>0</v>
      </c>
      <c r="H31" s="37"/>
      <c r="I31" s="37"/>
      <c r="J31" s="37"/>
      <c r="K31" s="37"/>
      <c r="L31" s="37"/>
      <c r="M31" s="37"/>
      <c r="N31" s="37"/>
      <c r="O31" s="37"/>
      <c r="P31" s="22"/>
    </row>
    <row r="32" spans="2:16" ht="12" x14ac:dyDescent="0.2">
      <c r="B32" s="31"/>
      <c r="C32" s="32"/>
      <c r="D32" s="33"/>
      <c r="E32" s="34" t="s">
        <v>166</v>
      </c>
      <c r="F32" s="35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36">
        <f t="shared" si="0"/>
        <v>0</v>
      </c>
      <c r="H32" s="37"/>
      <c r="I32" s="37"/>
      <c r="J32" s="37"/>
      <c r="K32" s="37"/>
      <c r="L32" s="37"/>
      <c r="M32" s="37"/>
      <c r="N32" s="37"/>
      <c r="O32" s="37"/>
      <c r="P32" s="22"/>
    </row>
    <row r="33" spans="2:16" ht="12" x14ac:dyDescent="0.2">
      <c r="B33" s="31"/>
      <c r="C33" s="32"/>
      <c r="D33" s="33"/>
      <c r="E33" s="34" t="s">
        <v>166</v>
      </c>
      <c r="F33" s="35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36">
        <f t="shared" si="0"/>
        <v>0</v>
      </c>
      <c r="H33" s="37"/>
      <c r="I33" s="37"/>
      <c r="J33" s="37"/>
      <c r="K33" s="37"/>
      <c r="L33" s="37"/>
      <c r="M33" s="37"/>
      <c r="N33" s="37"/>
      <c r="O33" s="37"/>
      <c r="P33" s="22"/>
    </row>
    <row r="34" spans="2:16" ht="12" x14ac:dyDescent="0.2">
      <c r="B34" s="31"/>
      <c r="C34" s="32"/>
      <c r="D34" s="33"/>
      <c r="E34" s="34" t="s">
        <v>166</v>
      </c>
      <c r="F34" s="35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36">
        <f t="shared" si="0"/>
        <v>0</v>
      </c>
      <c r="H34" s="37"/>
      <c r="I34" s="37"/>
      <c r="J34" s="37"/>
      <c r="K34" s="37"/>
      <c r="L34" s="37"/>
      <c r="M34" s="37"/>
      <c r="N34" s="37"/>
      <c r="O34" s="37"/>
      <c r="P34" s="22"/>
    </row>
    <row r="35" spans="2:16" ht="12" x14ac:dyDescent="0.2">
      <c r="B35" s="31"/>
      <c r="C35" s="32"/>
      <c r="D35" s="33"/>
      <c r="E35" s="34" t="s">
        <v>166</v>
      </c>
      <c r="F35" s="35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36">
        <f t="shared" si="0"/>
        <v>0</v>
      </c>
      <c r="H35" s="37"/>
      <c r="I35" s="37"/>
      <c r="J35" s="37"/>
      <c r="K35" s="37"/>
      <c r="L35" s="37"/>
      <c r="M35" s="37"/>
      <c r="N35" s="37"/>
      <c r="O35" s="37"/>
      <c r="P35" s="22"/>
    </row>
    <row r="36" spans="2:16" ht="12" x14ac:dyDescent="0.2">
      <c r="B36" s="31"/>
      <c r="C36" s="32"/>
      <c r="D36" s="33"/>
      <c r="E36" s="34" t="s">
        <v>166</v>
      </c>
      <c r="F36" s="35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36">
        <f t="shared" si="0"/>
        <v>0</v>
      </c>
      <c r="H36" s="37"/>
      <c r="I36" s="37"/>
      <c r="J36" s="37"/>
      <c r="K36" s="37"/>
      <c r="L36" s="37"/>
      <c r="M36" s="37"/>
      <c r="N36" s="37"/>
      <c r="O36" s="37"/>
      <c r="P36" s="22"/>
    </row>
    <row r="37" spans="2:16" ht="12" x14ac:dyDescent="0.2">
      <c r="B37" s="31"/>
      <c r="C37" s="32"/>
      <c r="D37" s="33"/>
      <c r="E37" s="34" t="s">
        <v>166</v>
      </c>
      <c r="F37" s="35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36">
        <f t="shared" si="0"/>
        <v>0</v>
      </c>
      <c r="H37" s="37"/>
      <c r="I37" s="37"/>
      <c r="J37" s="37"/>
      <c r="K37" s="37"/>
      <c r="L37" s="37"/>
      <c r="M37" s="37"/>
      <c r="N37" s="37"/>
      <c r="O37" s="37"/>
      <c r="P37" s="22"/>
    </row>
    <row r="38" spans="2:16" ht="12" x14ac:dyDescent="0.2">
      <c r="B38" s="31"/>
      <c r="C38" s="32"/>
      <c r="D38" s="33"/>
      <c r="E38" s="34" t="s">
        <v>166</v>
      </c>
      <c r="F38" s="35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36">
        <f t="shared" si="0"/>
        <v>0</v>
      </c>
      <c r="H38" s="37"/>
      <c r="I38" s="37"/>
      <c r="J38" s="37"/>
      <c r="K38" s="37"/>
      <c r="L38" s="37"/>
      <c r="M38" s="37"/>
      <c r="N38" s="37"/>
      <c r="O38" s="37"/>
      <c r="P38" s="22"/>
    </row>
    <row r="39" spans="2:16" ht="12" x14ac:dyDescent="0.2">
      <c r="B39" s="31"/>
      <c r="C39" s="32"/>
      <c r="D39" s="33"/>
      <c r="E39" s="34" t="s">
        <v>166</v>
      </c>
      <c r="F39" s="35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36">
        <f t="shared" si="0"/>
        <v>0</v>
      </c>
      <c r="H39" s="37"/>
      <c r="I39" s="37"/>
      <c r="J39" s="37"/>
      <c r="K39" s="37"/>
      <c r="L39" s="37"/>
      <c r="M39" s="37"/>
      <c r="N39" s="37"/>
      <c r="O39" s="37"/>
      <c r="P39" s="22"/>
    </row>
    <row r="40" spans="2:16" ht="10.199999999999999" x14ac:dyDescent="0.2">
      <c r="B40" s="41"/>
      <c r="C40" s="42"/>
      <c r="D40" s="42"/>
      <c r="E40" s="43"/>
      <c r="F40" s="56"/>
      <c r="G40" s="56"/>
      <c r="H40" s="44"/>
      <c r="I40" s="44"/>
      <c r="J40" s="44"/>
      <c r="K40" s="44"/>
      <c r="L40" s="44"/>
      <c r="M40" s="44"/>
      <c r="N40" s="44"/>
      <c r="O40" s="44"/>
      <c r="P40" s="22"/>
    </row>
    <row r="41" spans="2:16" ht="10.199999999999999" x14ac:dyDescent="0.2">
      <c r="B41" s="45"/>
      <c r="C41" s="46"/>
      <c r="D41" s="47" t="str">
        <f>SM!D41</f>
        <v>CONTAGEM DE SEMANAS</v>
      </c>
      <c r="E41" s="48"/>
      <c r="F41" s="57"/>
      <c r="G41" s="57"/>
      <c r="H41" s="50">
        <f>SM!H$41</f>
        <v>51</v>
      </c>
      <c r="I41" s="50">
        <f>SM!I$41</f>
        <v>39</v>
      </c>
      <c r="J41" s="50">
        <f>SM!J$41</f>
        <v>35</v>
      </c>
      <c r="K41" s="50">
        <f>SM!K$41</f>
        <v>31</v>
      </c>
      <c r="L41" s="50">
        <f>SM!L$41</f>
        <v>30</v>
      </c>
      <c r="M41" s="50">
        <f>SM!M$41</f>
        <v>12</v>
      </c>
      <c r="N41" s="50">
        <f>SM!N$41</f>
        <v>5</v>
      </c>
      <c r="O41" s="50">
        <f>SM!O$41</f>
        <v>1</v>
      </c>
      <c r="P41" s="51"/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65"/>
  <sheetViews>
    <sheetView topLeftCell="A40" workbookViewId="0"/>
  </sheetViews>
  <sheetFormatPr defaultRowHeight="14.4" x14ac:dyDescent="0.2"/>
  <cols>
    <col min="4" max="4" width="39.42578125" bestFit="1" customWidth="1"/>
    <col min="5" max="5" width="34.7109375" bestFit="1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281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11"/>
      <c r="G5" s="11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58"/>
      <c r="E7" s="58"/>
      <c r="F7" s="18"/>
      <c r="G7" s="18"/>
      <c r="H7" s="19">
        <f>SM!F7</f>
        <v>0</v>
      </c>
      <c r="I7" s="20">
        <f>SM!G7</f>
        <v>0</v>
      </c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58"/>
      <c r="E8" s="58"/>
      <c r="F8" s="18"/>
      <c r="G8" s="18"/>
      <c r="H8" s="19">
        <f>SM!F8</f>
        <v>0</v>
      </c>
      <c r="I8" s="20">
        <f>SM!G8</f>
        <v>0</v>
      </c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11"/>
      <c r="G9" s="11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9" t="s">
        <v>168</v>
      </c>
      <c r="E10" s="38" t="s">
        <v>262</v>
      </c>
      <c r="F10" s="34" t="s">
        <v>701</v>
      </c>
      <c r="G10" s="34" t="s">
        <v>701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4040</v>
      </c>
      <c r="I10" s="36">
        <f t="shared" ref="I10:I59" si="0">COUNT(J10:R10)-COUNTIF(J10:R10,"=0")</f>
        <v>4</v>
      </c>
      <c r="J10" s="37">
        <v>880</v>
      </c>
      <c r="K10" s="37"/>
      <c r="L10" s="37">
        <v>440</v>
      </c>
      <c r="M10" s="37">
        <v>1600</v>
      </c>
      <c r="N10" s="37"/>
      <c r="O10" s="37"/>
      <c r="P10" s="37"/>
      <c r="Q10" s="37">
        <v>1120</v>
      </c>
      <c r="R10" s="22"/>
    </row>
    <row r="11" spans="2:18" ht="12" x14ac:dyDescent="0.2">
      <c r="B11" s="31"/>
      <c r="C11" s="32">
        <v>2</v>
      </c>
      <c r="D11" s="39" t="s">
        <v>282</v>
      </c>
      <c r="E11" s="33" t="s">
        <v>283</v>
      </c>
      <c r="F11" s="34" t="s">
        <v>231</v>
      </c>
      <c r="G11" s="34" t="s">
        <v>231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3920</v>
      </c>
      <c r="I11" s="36">
        <f t="shared" si="0"/>
        <v>7</v>
      </c>
      <c r="J11" s="37">
        <v>1120</v>
      </c>
      <c r="K11" s="37">
        <v>640</v>
      </c>
      <c r="L11" s="37">
        <v>440</v>
      </c>
      <c r="M11" s="37">
        <v>880</v>
      </c>
      <c r="N11" s="37"/>
      <c r="O11" s="37">
        <v>320</v>
      </c>
      <c r="P11" s="37">
        <v>640</v>
      </c>
      <c r="Q11" s="37">
        <v>640</v>
      </c>
      <c r="R11" s="22"/>
    </row>
    <row r="12" spans="2:18" ht="12" x14ac:dyDescent="0.2">
      <c r="B12" s="31"/>
      <c r="C12" s="32">
        <v>3</v>
      </c>
      <c r="D12" s="39" t="s">
        <v>172</v>
      </c>
      <c r="E12" s="38" t="s">
        <v>216</v>
      </c>
      <c r="F12" s="34" t="s">
        <v>701</v>
      </c>
      <c r="G12" s="34" t="s">
        <v>701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3400</v>
      </c>
      <c r="I12" s="36">
        <f t="shared" si="0"/>
        <v>5</v>
      </c>
      <c r="J12" s="37">
        <v>880</v>
      </c>
      <c r="K12" s="37">
        <v>640</v>
      </c>
      <c r="L12" s="37">
        <v>680</v>
      </c>
      <c r="M12" s="37">
        <v>880</v>
      </c>
      <c r="N12" s="37"/>
      <c r="O12" s="37">
        <v>320</v>
      </c>
      <c r="P12" s="37"/>
      <c r="Q12" s="37"/>
      <c r="R12" s="22"/>
    </row>
    <row r="13" spans="2:18" ht="12" x14ac:dyDescent="0.2">
      <c r="B13" s="31"/>
      <c r="C13" s="32">
        <v>4</v>
      </c>
      <c r="D13" s="39" t="s">
        <v>113</v>
      </c>
      <c r="E13" s="38" t="s">
        <v>222</v>
      </c>
      <c r="F13" s="34" t="s">
        <v>701</v>
      </c>
      <c r="G13" s="34" t="s">
        <v>701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1680</v>
      </c>
      <c r="I13" s="36">
        <f t="shared" si="0"/>
        <v>2</v>
      </c>
      <c r="J13" s="37"/>
      <c r="K13" s="37">
        <v>880</v>
      </c>
      <c r="L13" s="37">
        <v>800</v>
      </c>
      <c r="M13" s="37"/>
      <c r="N13" s="37"/>
      <c r="O13" s="37"/>
      <c r="P13" s="37"/>
      <c r="Q13" s="37"/>
      <c r="R13" s="22"/>
    </row>
    <row r="14" spans="2:18" ht="12" x14ac:dyDescent="0.2">
      <c r="B14" s="31"/>
      <c r="C14" s="32">
        <v>5</v>
      </c>
      <c r="D14" s="39" t="s">
        <v>52</v>
      </c>
      <c r="E14" s="38" t="s">
        <v>284</v>
      </c>
      <c r="F14" s="34" t="s">
        <v>703</v>
      </c>
      <c r="G14" s="34" t="s">
        <v>703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1600</v>
      </c>
      <c r="I14" s="36">
        <f t="shared" si="0"/>
        <v>1</v>
      </c>
      <c r="J14" s="37"/>
      <c r="K14" s="37">
        <v>1600</v>
      </c>
      <c r="L14" s="37"/>
      <c r="M14" s="37"/>
      <c r="N14" s="37"/>
      <c r="O14" s="37"/>
      <c r="P14" s="37"/>
      <c r="Q14" s="37"/>
      <c r="R14" s="22"/>
    </row>
    <row r="15" spans="2:18" ht="12" x14ac:dyDescent="0.2">
      <c r="B15" s="31"/>
      <c r="C15" s="32">
        <v>6</v>
      </c>
      <c r="D15" s="39" t="s">
        <v>171</v>
      </c>
      <c r="E15" s="38" t="s">
        <v>273</v>
      </c>
      <c r="F15" s="34" t="s">
        <v>715</v>
      </c>
      <c r="G15" s="34" t="s">
        <v>715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1520</v>
      </c>
      <c r="I15" s="36">
        <f t="shared" si="0"/>
        <v>2</v>
      </c>
      <c r="J15" s="37"/>
      <c r="K15" s="37"/>
      <c r="L15" s="37"/>
      <c r="M15" s="37"/>
      <c r="N15" s="37"/>
      <c r="O15" s="37"/>
      <c r="P15" s="37">
        <v>880</v>
      </c>
      <c r="Q15" s="37">
        <v>640</v>
      </c>
      <c r="R15" s="22"/>
    </row>
    <row r="16" spans="2:18" ht="12" x14ac:dyDescent="0.2">
      <c r="B16" s="31"/>
      <c r="C16" s="32">
        <v>7</v>
      </c>
      <c r="D16" s="39" t="s">
        <v>285</v>
      </c>
      <c r="E16" s="38" t="s">
        <v>266</v>
      </c>
      <c r="F16" s="34" t="s">
        <v>707</v>
      </c>
      <c r="G16" s="34" t="s">
        <v>707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1360</v>
      </c>
      <c r="I16" s="36">
        <f t="shared" si="0"/>
        <v>1</v>
      </c>
      <c r="J16" s="37">
        <v>1360</v>
      </c>
      <c r="K16" s="37"/>
      <c r="L16" s="37"/>
      <c r="M16" s="37"/>
      <c r="N16" s="37"/>
      <c r="O16" s="37"/>
      <c r="P16" s="37"/>
      <c r="Q16" s="37"/>
      <c r="R16" s="22"/>
    </row>
    <row r="17" spans="2:18" ht="12" x14ac:dyDescent="0.2">
      <c r="B17" s="31"/>
      <c r="C17" s="32"/>
      <c r="D17" s="39" t="s">
        <v>107</v>
      </c>
      <c r="E17" s="38" t="s">
        <v>280</v>
      </c>
      <c r="F17" s="34" t="s">
        <v>700</v>
      </c>
      <c r="G17" s="34" t="s">
        <v>700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1360</v>
      </c>
      <c r="I17" s="36">
        <f t="shared" si="0"/>
        <v>1</v>
      </c>
      <c r="J17" s="37"/>
      <c r="K17" s="37"/>
      <c r="L17" s="37"/>
      <c r="M17" s="37"/>
      <c r="N17" s="37"/>
      <c r="O17" s="37"/>
      <c r="P17" s="37"/>
      <c r="Q17" s="37">
        <v>1360</v>
      </c>
      <c r="R17" s="22"/>
    </row>
    <row r="18" spans="2:18" ht="12" x14ac:dyDescent="0.2">
      <c r="B18" s="31"/>
      <c r="C18" s="32"/>
      <c r="D18" s="39" t="s">
        <v>171</v>
      </c>
      <c r="E18" s="38" t="s">
        <v>217</v>
      </c>
      <c r="F18" s="34" t="s">
        <v>715</v>
      </c>
      <c r="G18" s="34" t="s">
        <v>715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1360</v>
      </c>
      <c r="I18" s="36">
        <f t="shared" si="0"/>
        <v>1</v>
      </c>
      <c r="J18" s="37"/>
      <c r="K18" s="37"/>
      <c r="L18" s="37"/>
      <c r="M18" s="37">
        <v>1360</v>
      </c>
      <c r="N18" s="37"/>
      <c r="O18" s="37"/>
      <c r="P18" s="37"/>
      <c r="Q18" s="37"/>
      <c r="R18" s="22"/>
    </row>
    <row r="19" spans="2:18" ht="12" x14ac:dyDescent="0.2">
      <c r="B19" s="31"/>
      <c r="C19" s="32"/>
      <c r="D19" s="39" t="s">
        <v>169</v>
      </c>
      <c r="E19" s="38" t="s">
        <v>214</v>
      </c>
      <c r="F19" s="34" t="s">
        <v>700</v>
      </c>
      <c r="G19" s="34" t="s">
        <v>702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1360</v>
      </c>
      <c r="I19" s="36">
        <f t="shared" si="0"/>
        <v>1</v>
      </c>
      <c r="J19" s="37"/>
      <c r="K19" s="37">
        <v>1360</v>
      </c>
      <c r="L19" s="37"/>
      <c r="M19" s="37"/>
      <c r="N19" s="37"/>
      <c r="O19" s="37"/>
      <c r="P19" s="37"/>
      <c r="Q19" s="37"/>
      <c r="R19" s="22"/>
    </row>
    <row r="20" spans="2:18" ht="12" x14ac:dyDescent="0.2">
      <c r="B20" s="31"/>
      <c r="C20" s="32">
        <v>11</v>
      </c>
      <c r="D20" s="39" t="s">
        <v>286</v>
      </c>
      <c r="E20" s="33" t="s">
        <v>215</v>
      </c>
      <c r="F20" s="34" t="s">
        <v>705</v>
      </c>
      <c r="G20" s="34" t="s">
        <v>705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1200</v>
      </c>
      <c r="I20" s="36">
        <f t="shared" ref="I20:I51" si="1">COUNT(J20:R20)-COUNTIF(J20:R20,"=0")</f>
        <v>2</v>
      </c>
      <c r="J20" s="37"/>
      <c r="K20" s="37"/>
      <c r="L20" s="37"/>
      <c r="M20" s="37"/>
      <c r="N20" s="37"/>
      <c r="O20" s="37">
        <v>560</v>
      </c>
      <c r="P20" s="37">
        <v>640</v>
      </c>
      <c r="Q20" s="37"/>
      <c r="R20" s="22"/>
    </row>
    <row r="21" spans="2:18" ht="12" x14ac:dyDescent="0.2">
      <c r="B21" s="31"/>
      <c r="C21" s="32">
        <v>12</v>
      </c>
      <c r="D21" s="39" t="s">
        <v>246</v>
      </c>
      <c r="E21" s="38" t="s">
        <v>221</v>
      </c>
      <c r="F21" s="34" t="s">
        <v>712</v>
      </c>
      <c r="G21" s="34" t="s">
        <v>712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1120</v>
      </c>
      <c r="I21" s="36">
        <f t="shared" si="1"/>
        <v>1</v>
      </c>
      <c r="J21" s="37"/>
      <c r="K21" s="37"/>
      <c r="L21" s="37"/>
      <c r="M21" s="37"/>
      <c r="N21" s="37"/>
      <c r="O21" s="37"/>
      <c r="P21" s="37">
        <v>1120</v>
      </c>
      <c r="Q21" s="37"/>
      <c r="R21" s="22"/>
    </row>
    <row r="22" spans="2:18" ht="12" x14ac:dyDescent="0.2">
      <c r="B22" s="31"/>
      <c r="C22" s="32"/>
      <c r="D22" s="39" t="s">
        <v>170</v>
      </c>
      <c r="E22" s="38" t="s">
        <v>219</v>
      </c>
      <c r="F22" s="34" t="s">
        <v>715</v>
      </c>
      <c r="G22" s="34" t="s">
        <v>715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1120</v>
      </c>
      <c r="I22" s="36">
        <f t="shared" si="1"/>
        <v>1</v>
      </c>
      <c r="J22" s="37"/>
      <c r="K22" s="37"/>
      <c r="L22" s="37"/>
      <c r="M22" s="37">
        <v>1120</v>
      </c>
      <c r="N22" s="37"/>
      <c r="O22" s="37"/>
      <c r="P22" s="37"/>
      <c r="Q22" s="37"/>
      <c r="R22" s="22"/>
    </row>
    <row r="23" spans="2:18" ht="12" x14ac:dyDescent="0.2">
      <c r="B23" s="31"/>
      <c r="C23" s="32"/>
      <c r="D23" s="39" t="s">
        <v>170</v>
      </c>
      <c r="E23" s="38" t="s">
        <v>217</v>
      </c>
      <c r="F23" s="34" t="s">
        <v>715</v>
      </c>
      <c r="G23" s="34" t="s">
        <v>715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1120</v>
      </c>
      <c r="I23" s="36">
        <f t="shared" si="1"/>
        <v>1</v>
      </c>
      <c r="J23" s="37"/>
      <c r="K23" s="37"/>
      <c r="L23" s="37"/>
      <c r="M23" s="37"/>
      <c r="N23" s="37"/>
      <c r="O23" s="37"/>
      <c r="P23" s="37"/>
      <c r="Q23" s="37">
        <v>1120</v>
      </c>
      <c r="R23" s="22"/>
    </row>
    <row r="24" spans="2:18" ht="12" x14ac:dyDescent="0.2">
      <c r="B24" s="31"/>
      <c r="C24" s="32"/>
      <c r="D24" s="39" t="s">
        <v>178</v>
      </c>
      <c r="E24" s="38" t="s">
        <v>287</v>
      </c>
      <c r="F24" s="34" t="s">
        <v>703</v>
      </c>
      <c r="G24" s="34" t="s">
        <v>700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1120</v>
      </c>
      <c r="I24" s="36">
        <f t="shared" si="1"/>
        <v>1</v>
      </c>
      <c r="J24" s="37"/>
      <c r="K24" s="37">
        <v>1120</v>
      </c>
      <c r="L24" s="37"/>
      <c r="M24" s="37"/>
      <c r="N24" s="37"/>
      <c r="O24" s="37"/>
      <c r="P24" s="37"/>
      <c r="Q24" s="37"/>
      <c r="R24" s="22"/>
    </row>
    <row r="25" spans="2:18" ht="12" x14ac:dyDescent="0.2">
      <c r="B25" s="31"/>
      <c r="C25" s="32"/>
      <c r="D25" s="39" t="s">
        <v>107</v>
      </c>
      <c r="E25" s="33" t="s">
        <v>225</v>
      </c>
      <c r="F25" s="34" t="s">
        <v>700</v>
      </c>
      <c r="G25" s="34" t="s">
        <v>702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1120</v>
      </c>
      <c r="I25" s="36">
        <f t="shared" si="1"/>
        <v>1</v>
      </c>
      <c r="J25" s="37"/>
      <c r="K25" s="37"/>
      <c r="L25" s="37"/>
      <c r="M25" s="37"/>
      <c r="N25" s="37"/>
      <c r="O25" s="37"/>
      <c r="P25" s="37">
        <v>1120</v>
      </c>
      <c r="Q25" s="37"/>
      <c r="R25" s="22"/>
    </row>
    <row r="26" spans="2:18" ht="12" x14ac:dyDescent="0.2">
      <c r="B26" s="31"/>
      <c r="C26" s="32"/>
      <c r="D26" s="39" t="s">
        <v>198</v>
      </c>
      <c r="E26" s="38" t="s">
        <v>156</v>
      </c>
      <c r="F26" s="34" t="s">
        <v>711</v>
      </c>
      <c r="G26" s="34" t="s">
        <v>714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1120</v>
      </c>
      <c r="I26" s="36">
        <f t="shared" si="1"/>
        <v>1</v>
      </c>
      <c r="J26" s="37">
        <v>1120</v>
      </c>
      <c r="K26" s="37"/>
      <c r="L26" s="37"/>
      <c r="M26" s="37"/>
      <c r="N26" s="37"/>
      <c r="O26" s="37"/>
      <c r="P26" s="37"/>
      <c r="Q26" s="37"/>
      <c r="R26" s="22"/>
    </row>
    <row r="27" spans="2:18" ht="12" x14ac:dyDescent="0.2">
      <c r="B27" s="31"/>
      <c r="C27" s="32"/>
      <c r="D27" s="39" t="s">
        <v>236</v>
      </c>
      <c r="E27" s="38" t="s">
        <v>217</v>
      </c>
      <c r="F27" s="34" t="s">
        <v>705</v>
      </c>
      <c r="G27" s="34" t="s">
        <v>715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1120</v>
      </c>
      <c r="I27" s="36">
        <f t="shared" si="1"/>
        <v>1</v>
      </c>
      <c r="J27" s="37"/>
      <c r="K27" s="37">
        <v>1120</v>
      </c>
      <c r="L27" s="37"/>
      <c r="M27" s="37"/>
      <c r="N27" s="37"/>
      <c r="O27" s="37"/>
      <c r="P27" s="37"/>
      <c r="Q27" s="37"/>
      <c r="R27" s="22"/>
    </row>
    <row r="28" spans="2:18" ht="12" x14ac:dyDescent="0.2">
      <c r="B28" s="31"/>
      <c r="C28" s="32">
        <v>19</v>
      </c>
      <c r="D28" s="39" t="s">
        <v>288</v>
      </c>
      <c r="E28" s="38" t="s">
        <v>230</v>
      </c>
      <c r="F28" s="34" t="s">
        <v>701</v>
      </c>
      <c r="G28" s="34" t="s">
        <v>701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1080</v>
      </c>
      <c r="I28" s="36">
        <f t="shared" si="1"/>
        <v>2</v>
      </c>
      <c r="J28" s="37"/>
      <c r="K28" s="37">
        <v>640</v>
      </c>
      <c r="L28" s="37">
        <v>440</v>
      </c>
      <c r="M28" s="37"/>
      <c r="N28" s="37"/>
      <c r="O28" s="37"/>
      <c r="P28" s="37"/>
      <c r="Q28" s="37"/>
      <c r="R28" s="22"/>
    </row>
    <row r="29" spans="2:18" ht="12" x14ac:dyDescent="0.2">
      <c r="B29" s="31"/>
      <c r="C29" s="32"/>
      <c r="D29" s="39" t="s">
        <v>289</v>
      </c>
      <c r="E29" s="38" t="s">
        <v>290</v>
      </c>
      <c r="F29" s="34" t="s">
        <v>231</v>
      </c>
      <c r="G29" s="34" t="s">
        <v>231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1080</v>
      </c>
      <c r="I29" s="36">
        <f t="shared" si="1"/>
        <v>2</v>
      </c>
      <c r="J29" s="37"/>
      <c r="K29" s="37"/>
      <c r="L29" s="37"/>
      <c r="M29" s="37"/>
      <c r="N29" s="37"/>
      <c r="O29" s="37">
        <v>440</v>
      </c>
      <c r="P29" s="37">
        <v>640</v>
      </c>
      <c r="Q29" s="37"/>
      <c r="R29" s="22"/>
    </row>
    <row r="30" spans="2:18" ht="12" x14ac:dyDescent="0.2">
      <c r="B30" s="31"/>
      <c r="C30" s="32">
        <v>21</v>
      </c>
      <c r="D30" s="39" t="s">
        <v>168</v>
      </c>
      <c r="E30" s="38" t="s">
        <v>218</v>
      </c>
      <c r="F30" s="34" t="s">
        <v>701</v>
      </c>
      <c r="G30" s="34" t="s">
        <v>701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960</v>
      </c>
      <c r="I30" s="36">
        <f t="shared" si="1"/>
        <v>2</v>
      </c>
      <c r="J30" s="37"/>
      <c r="K30" s="37">
        <v>640</v>
      </c>
      <c r="L30" s="37"/>
      <c r="M30" s="37"/>
      <c r="N30" s="37"/>
      <c r="O30" s="37">
        <v>320</v>
      </c>
      <c r="P30" s="37"/>
      <c r="Q30" s="37"/>
      <c r="R30" s="22"/>
    </row>
    <row r="31" spans="2:18" ht="12" x14ac:dyDescent="0.2">
      <c r="B31" s="31"/>
      <c r="C31" s="32">
        <v>22</v>
      </c>
      <c r="D31" s="33" t="s">
        <v>291</v>
      </c>
      <c r="E31" s="33" t="s">
        <v>157</v>
      </c>
      <c r="F31" s="34" t="s">
        <v>703</v>
      </c>
      <c r="G31" s="34" t="s">
        <v>703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880</v>
      </c>
      <c r="I31" s="36">
        <f t="shared" si="1"/>
        <v>1</v>
      </c>
      <c r="J31" s="37"/>
      <c r="K31" s="37">
        <v>880</v>
      </c>
      <c r="L31" s="37"/>
      <c r="M31" s="37"/>
      <c r="N31" s="37"/>
      <c r="O31" s="37"/>
      <c r="P31" s="37"/>
      <c r="Q31" s="37"/>
      <c r="R31" s="22"/>
    </row>
    <row r="32" spans="2:18" ht="12" x14ac:dyDescent="0.2">
      <c r="B32" s="31"/>
      <c r="C32" s="32"/>
      <c r="D32" s="39" t="s">
        <v>292</v>
      </c>
      <c r="E32" s="38" t="s">
        <v>284</v>
      </c>
      <c r="F32" s="34" t="s">
        <v>703</v>
      </c>
      <c r="G32" s="34" t="s">
        <v>703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880</v>
      </c>
      <c r="I32" s="36">
        <f t="shared" si="1"/>
        <v>1</v>
      </c>
      <c r="J32" s="37">
        <v>880</v>
      </c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9" t="s">
        <v>179</v>
      </c>
      <c r="E33" s="38" t="s">
        <v>275</v>
      </c>
      <c r="F33" s="34" t="s">
        <v>709</v>
      </c>
      <c r="G33" s="34" t="s">
        <v>709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880</v>
      </c>
      <c r="I33" s="36">
        <f t="shared" si="1"/>
        <v>1</v>
      </c>
      <c r="J33" s="37"/>
      <c r="K33" s="37"/>
      <c r="L33" s="37"/>
      <c r="M33" s="37">
        <v>880</v>
      </c>
      <c r="N33" s="37"/>
      <c r="O33" s="37"/>
      <c r="P33" s="37"/>
      <c r="Q33" s="37"/>
      <c r="R33" s="22"/>
    </row>
    <row r="34" spans="2:18" ht="12" x14ac:dyDescent="0.2">
      <c r="B34" s="31"/>
      <c r="C34" s="32"/>
      <c r="D34" s="39" t="s">
        <v>206</v>
      </c>
      <c r="E34" s="38" t="s">
        <v>267</v>
      </c>
      <c r="F34" s="34" t="s">
        <v>709</v>
      </c>
      <c r="G34" s="34" t="s">
        <v>709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880</v>
      </c>
      <c r="I34" s="36">
        <f t="shared" si="1"/>
        <v>1</v>
      </c>
      <c r="J34" s="37"/>
      <c r="K34" s="37"/>
      <c r="L34" s="37"/>
      <c r="M34" s="37">
        <v>880</v>
      </c>
      <c r="N34" s="37"/>
      <c r="O34" s="37"/>
      <c r="P34" s="37"/>
      <c r="Q34" s="37"/>
      <c r="R34" s="22"/>
    </row>
    <row r="35" spans="2:18" ht="12" x14ac:dyDescent="0.2">
      <c r="B35" s="31"/>
      <c r="C35" s="32"/>
      <c r="D35" s="39" t="s">
        <v>257</v>
      </c>
      <c r="E35" s="33" t="s">
        <v>157</v>
      </c>
      <c r="F35" s="34" t="s">
        <v>703</v>
      </c>
      <c r="G35" s="34" t="s">
        <v>703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880</v>
      </c>
      <c r="I35" s="36">
        <f t="shared" si="1"/>
        <v>1</v>
      </c>
      <c r="J35" s="37">
        <v>880</v>
      </c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>
        <v>27</v>
      </c>
      <c r="D36" s="33" t="s">
        <v>211</v>
      </c>
      <c r="E36" s="38" t="s">
        <v>220</v>
      </c>
      <c r="F36" s="34" t="s">
        <v>701</v>
      </c>
      <c r="G36" s="34" t="s">
        <v>701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680</v>
      </c>
      <c r="I36" s="36">
        <f t="shared" si="1"/>
        <v>1</v>
      </c>
      <c r="J36" s="37"/>
      <c r="K36" s="37"/>
      <c r="L36" s="37"/>
      <c r="M36" s="37"/>
      <c r="N36" s="37"/>
      <c r="O36" s="37">
        <v>680</v>
      </c>
      <c r="P36" s="37"/>
      <c r="Q36" s="37"/>
      <c r="R36" s="22"/>
    </row>
    <row r="37" spans="2:18" ht="12" x14ac:dyDescent="0.2">
      <c r="B37" s="31"/>
      <c r="C37" s="32"/>
      <c r="D37" s="39" t="s">
        <v>212</v>
      </c>
      <c r="E37" s="38" t="s">
        <v>228</v>
      </c>
      <c r="F37" s="34" t="s">
        <v>166</v>
      </c>
      <c r="G37" s="34" t="s">
        <v>702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680</v>
      </c>
      <c r="I37" s="36">
        <f t="shared" si="1"/>
        <v>1</v>
      </c>
      <c r="J37" s="37"/>
      <c r="K37" s="37"/>
      <c r="L37" s="37"/>
      <c r="M37" s="37"/>
      <c r="N37" s="37">
        <v>680</v>
      </c>
      <c r="O37" s="37"/>
      <c r="P37" s="37"/>
      <c r="Q37" s="37"/>
      <c r="R37" s="22"/>
    </row>
    <row r="38" spans="2:18" ht="12" x14ac:dyDescent="0.2">
      <c r="B38" s="31"/>
      <c r="C38" s="32">
        <v>29</v>
      </c>
      <c r="D38" s="39" t="s">
        <v>255</v>
      </c>
      <c r="E38" s="33" t="s">
        <v>226</v>
      </c>
      <c r="F38" s="34" t="s">
        <v>711</v>
      </c>
      <c r="G38" s="34" t="s">
        <v>711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640</v>
      </c>
      <c r="I38" s="36">
        <f t="shared" si="1"/>
        <v>1</v>
      </c>
      <c r="J38" s="37"/>
      <c r="K38" s="37"/>
      <c r="L38" s="37"/>
      <c r="M38" s="37"/>
      <c r="N38" s="37"/>
      <c r="O38" s="37"/>
      <c r="P38" s="37">
        <v>640</v>
      </c>
      <c r="Q38" s="37"/>
      <c r="R38" s="22"/>
    </row>
    <row r="39" spans="2:18" ht="12" x14ac:dyDescent="0.2">
      <c r="B39" s="31"/>
      <c r="C39" s="32"/>
      <c r="D39" s="39" t="s">
        <v>293</v>
      </c>
      <c r="E39" s="38" t="s">
        <v>294</v>
      </c>
      <c r="F39" s="34" t="s">
        <v>708</v>
      </c>
      <c r="G39" s="34" t="s">
        <v>708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640</v>
      </c>
      <c r="I39" s="36">
        <f t="shared" si="1"/>
        <v>1</v>
      </c>
      <c r="J39" s="37"/>
      <c r="K39" s="37"/>
      <c r="L39" s="37"/>
      <c r="M39" s="37"/>
      <c r="N39" s="37"/>
      <c r="O39" s="37"/>
      <c r="P39" s="37"/>
      <c r="Q39" s="37">
        <v>640</v>
      </c>
      <c r="R39" s="22"/>
    </row>
    <row r="40" spans="2:18" ht="12" x14ac:dyDescent="0.2">
      <c r="B40" s="31"/>
      <c r="C40" s="32"/>
      <c r="D40" s="39" t="s">
        <v>197</v>
      </c>
      <c r="E40" s="38" t="s">
        <v>295</v>
      </c>
      <c r="F40" s="34" t="s">
        <v>231</v>
      </c>
      <c r="G40" s="34" t="s">
        <v>231</v>
      </c>
      <c r="H40" s="35">
        <f>IF(COUNT(J40:R40)&gt;=5,SUM(LARGE(J40:R40,{1,2,3,4,5})),IF(COUNT(J40:R40)=4,SUM(LARGE(J40:R40,{1,2,3,4})),IF(COUNT(J40:R40)=3,SUM(LARGE(J40:R40,{1,2,3})),IF(COUNT(J40:R40)=2,SUM(LARGE(J40:R40,{1,2})),IF(COUNT(J40:R40)=1,SUM(LARGE(J40:R40,{1})),0)))))</f>
        <v>640</v>
      </c>
      <c r="I40" s="36">
        <f t="shared" si="1"/>
        <v>1</v>
      </c>
      <c r="J40" s="37"/>
      <c r="K40" s="37">
        <v>640</v>
      </c>
      <c r="L40" s="37"/>
      <c r="M40" s="37"/>
      <c r="N40" s="37"/>
      <c r="O40" s="37"/>
      <c r="P40" s="37"/>
      <c r="Q40" s="37"/>
      <c r="R40" s="22"/>
    </row>
    <row r="41" spans="2:18" ht="12" x14ac:dyDescent="0.2">
      <c r="B41" s="31"/>
      <c r="C41" s="32"/>
      <c r="D41" s="39" t="s">
        <v>152</v>
      </c>
      <c r="E41" s="38" t="s">
        <v>296</v>
      </c>
      <c r="F41" s="34" t="s">
        <v>700</v>
      </c>
      <c r="G41" s="34" t="s">
        <v>700</v>
      </c>
      <c r="H41" s="35">
        <f>IF(COUNT(J41:R41)&gt;=5,SUM(LARGE(J41:R41,{1,2,3,4,5})),IF(COUNT(J41:R41)=4,SUM(LARGE(J41:R41,{1,2,3,4})),IF(COUNT(J41:R41)=3,SUM(LARGE(J41:R41,{1,2,3})),IF(COUNT(J41:R41)=2,SUM(LARGE(J41:R41,{1,2})),IF(COUNT(J41:R41)=1,SUM(LARGE(J41:R41,{1})),0)))))</f>
        <v>640</v>
      </c>
      <c r="I41" s="36">
        <f t="shared" si="1"/>
        <v>1</v>
      </c>
      <c r="J41" s="37"/>
      <c r="K41" s="37">
        <v>640</v>
      </c>
      <c r="L41" s="37"/>
      <c r="M41" s="37"/>
      <c r="N41" s="37"/>
      <c r="O41" s="37"/>
      <c r="P41" s="37"/>
      <c r="Q41" s="37"/>
      <c r="R41" s="22"/>
    </row>
    <row r="42" spans="2:18" ht="12" x14ac:dyDescent="0.2">
      <c r="B42" s="31"/>
      <c r="C42" s="32"/>
      <c r="D42" s="33" t="s">
        <v>201</v>
      </c>
      <c r="E42" s="38" t="s">
        <v>220</v>
      </c>
      <c r="F42" s="34" t="s">
        <v>701</v>
      </c>
      <c r="G42" s="34" t="s">
        <v>701</v>
      </c>
      <c r="H42" s="35">
        <f>IF(COUNT(J42:R42)&gt;=5,SUM(LARGE(J42:R42,{1,2,3,4,5})),IF(COUNT(J42:R42)=4,SUM(LARGE(J42:R42,{1,2,3,4})),IF(COUNT(J42:R42)=3,SUM(LARGE(J42:R42,{1,2,3})),IF(COUNT(J42:R42)=2,SUM(LARGE(J42:R42,{1,2})),IF(COUNT(J42:R42)=1,SUM(LARGE(J42:R42,{1})),0)))))</f>
        <v>640</v>
      </c>
      <c r="I42" s="36">
        <f t="shared" si="1"/>
        <v>1</v>
      </c>
      <c r="J42" s="37"/>
      <c r="K42" s="37"/>
      <c r="L42" s="37"/>
      <c r="M42" s="37"/>
      <c r="N42" s="37"/>
      <c r="O42" s="37"/>
      <c r="P42" s="37"/>
      <c r="Q42" s="37">
        <v>640</v>
      </c>
      <c r="R42" s="22"/>
    </row>
    <row r="43" spans="2:18" ht="12" x14ac:dyDescent="0.2">
      <c r="B43" s="31"/>
      <c r="C43" s="32"/>
      <c r="D43" s="39" t="s">
        <v>179</v>
      </c>
      <c r="E43" s="33" t="s">
        <v>268</v>
      </c>
      <c r="F43" s="34" t="s">
        <v>709</v>
      </c>
      <c r="G43" s="34" t="s">
        <v>709</v>
      </c>
      <c r="H43" s="35">
        <f>IF(COUNT(J43:R43)&gt;=5,SUM(LARGE(J43:R43,{1,2,3,4,5})),IF(COUNT(J43:R43)=4,SUM(LARGE(J43:R43,{1,2,3,4})),IF(COUNT(J43:R43)=3,SUM(LARGE(J43:R43,{1,2,3})),IF(COUNT(J43:R43)=2,SUM(LARGE(J43:R43,{1,2})),IF(COUNT(J43:R43)=1,SUM(LARGE(J43:R43,{1})),0)))))</f>
        <v>640</v>
      </c>
      <c r="I43" s="36">
        <f t="shared" si="1"/>
        <v>1</v>
      </c>
      <c r="J43" s="37"/>
      <c r="K43" s="37"/>
      <c r="L43" s="37"/>
      <c r="M43" s="37"/>
      <c r="N43" s="37"/>
      <c r="O43" s="37"/>
      <c r="P43" s="37"/>
      <c r="Q43" s="37">
        <v>640</v>
      </c>
      <c r="R43" s="22"/>
    </row>
    <row r="44" spans="2:18" ht="12" x14ac:dyDescent="0.2">
      <c r="B44" s="31"/>
      <c r="C44" s="32"/>
      <c r="D44" s="33" t="s">
        <v>177</v>
      </c>
      <c r="E44" s="38" t="s">
        <v>297</v>
      </c>
      <c r="F44" s="34" t="s">
        <v>231</v>
      </c>
      <c r="G44" s="34" t="s">
        <v>231</v>
      </c>
      <c r="H44" s="35">
        <f>IF(COUNT(J44:R44)&gt;=5,SUM(LARGE(J44:R44,{1,2,3,4,5})),IF(COUNT(J44:R44)=4,SUM(LARGE(J44:R44,{1,2,3,4})),IF(COUNT(J44:R44)=3,SUM(LARGE(J44:R44,{1,2,3})),IF(COUNT(J44:R44)=2,SUM(LARGE(J44:R44,{1,2})),IF(COUNT(J44:R44)=1,SUM(LARGE(J44:R44,{1})),0)))))</f>
        <v>640</v>
      </c>
      <c r="I44" s="36">
        <f t="shared" si="1"/>
        <v>1</v>
      </c>
      <c r="J44" s="37"/>
      <c r="K44" s="37"/>
      <c r="L44" s="37"/>
      <c r="M44" s="37"/>
      <c r="N44" s="37"/>
      <c r="O44" s="37"/>
      <c r="P44" s="37">
        <v>640</v>
      </c>
      <c r="Q44" s="37"/>
      <c r="R44" s="22"/>
    </row>
    <row r="45" spans="2:18" ht="12" x14ac:dyDescent="0.2">
      <c r="B45" s="31"/>
      <c r="C45" s="32"/>
      <c r="D45" s="39" t="s">
        <v>298</v>
      </c>
      <c r="E45" s="38" t="s">
        <v>221</v>
      </c>
      <c r="F45" s="34" t="s">
        <v>712</v>
      </c>
      <c r="G45" s="34" t="s">
        <v>712</v>
      </c>
      <c r="H45" s="35">
        <f>IF(COUNT(J45:R45)&gt;=5,SUM(LARGE(J45:R45,{1,2,3,4,5})),IF(COUNT(J45:R45)=4,SUM(LARGE(J45:R45,{1,2,3,4})),IF(COUNT(J45:R45)=3,SUM(LARGE(J45:R45,{1,2,3})),IF(COUNT(J45:R45)=2,SUM(LARGE(J45:R45,{1,2})),IF(COUNT(J45:R45)=1,SUM(LARGE(J45:R45,{1})),0)))))</f>
        <v>640</v>
      </c>
      <c r="I45" s="36">
        <f t="shared" si="1"/>
        <v>1</v>
      </c>
      <c r="J45" s="37"/>
      <c r="K45" s="37"/>
      <c r="L45" s="37"/>
      <c r="M45" s="37"/>
      <c r="N45" s="37"/>
      <c r="O45" s="37"/>
      <c r="P45" s="37"/>
      <c r="Q45" s="37">
        <v>640</v>
      </c>
      <c r="R45" s="22"/>
    </row>
    <row r="46" spans="2:18" ht="12" x14ac:dyDescent="0.2">
      <c r="B46" s="31"/>
      <c r="C46" s="32"/>
      <c r="D46" s="39" t="s">
        <v>168</v>
      </c>
      <c r="E46" s="38" t="s">
        <v>299</v>
      </c>
      <c r="F46" s="34" t="s">
        <v>701</v>
      </c>
      <c r="G46" s="34" t="s">
        <v>231</v>
      </c>
      <c r="H46" s="35">
        <f>IF(COUNT(J46:R46)&gt;=5,SUM(LARGE(J46:R46,{1,2,3,4,5})),IF(COUNT(J46:R46)=4,SUM(LARGE(J46:R46,{1,2,3,4})),IF(COUNT(J46:R46)=3,SUM(LARGE(J46:R46,{1,2,3})),IF(COUNT(J46:R46)=2,SUM(LARGE(J46:R46,{1,2})),IF(COUNT(J46:R46)=1,SUM(LARGE(J46:R46,{1})),0)))))</f>
        <v>640</v>
      </c>
      <c r="I46" s="36">
        <f t="shared" si="1"/>
        <v>1</v>
      </c>
      <c r="J46" s="37"/>
      <c r="K46" s="37"/>
      <c r="L46" s="37"/>
      <c r="M46" s="37"/>
      <c r="N46" s="37"/>
      <c r="O46" s="37"/>
      <c r="P46" s="37">
        <v>640</v>
      </c>
      <c r="Q46" s="37"/>
      <c r="R46" s="22"/>
    </row>
    <row r="47" spans="2:18" ht="12" x14ac:dyDescent="0.2">
      <c r="B47" s="31"/>
      <c r="C47" s="32">
        <v>38</v>
      </c>
      <c r="D47" s="39" t="s">
        <v>300</v>
      </c>
      <c r="E47" s="38" t="s">
        <v>229</v>
      </c>
      <c r="F47" s="34" t="s">
        <v>702</v>
      </c>
      <c r="G47" s="34" t="s">
        <v>702</v>
      </c>
      <c r="H47" s="35">
        <f>IF(COUNT(J47:R47)&gt;=5,SUM(LARGE(J47:R47,{1,2,3,4,5})),IF(COUNT(J47:R47)=4,SUM(LARGE(J47:R47,{1,2,3,4})),IF(COUNT(J47:R47)=3,SUM(LARGE(J47:R47,{1,2,3})),IF(COUNT(J47:R47)=2,SUM(LARGE(J47:R47,{1,2})),IF(COUNT(J47:R47)=1,SUM(LARGE(J47:R47,{1})),0)))))</f>
        <v>560</v>
      </c>
      <c r="I47" s="36">
        <f t="shared" si="1"/>
        <v>1</v>
      </c>
      <c r="J47" s="37"/>
      <c r="K47" s="37"/>
      <c r="L47" s="37"/>
      <c r="M47" s="37"/>
      <c r="N47" s="37">
        <v>560</v>
      </c>
      <c r="O47" s="37"/>
      <c r="P47" s="37"/>
      <c r="Q47" s="37"/>
      <c r="R47" s="22"/>
    </row>
    <row r="48" spans="2:18" ht="12" x14ac:dyDescent="0.2">
      <c r="B48" s="31"/>
      <c r="C48" s="32"/>
      <c r="D48" s="39" t="s">
        <v>301</v>
      </c>
      <c r="E48" s="38" t="s">
        <v>158</v>
      </c>
      <c r="F48" s="34" t="s">
        <v>704</v>
      </c>
      <c r="G48" s="34" t="s">
        <v>704</v>
      </c>
      <c r="H48" s="35">
        <f>IF(COUNT(J48:R48)&gt;=5,SUM(LARGE(J48:R48,{1,2,3,4,5})),IF(COUNT(J48:R48)=4,SUM(LARGE(J48:R48,{1,2,3,4})),IF(COUNT(J48:R48)=3,SUM(LARGE(J48:R48,{1,2,3})),IF(COUNT(J48:R48)=2,SUM(LARGE(J48:R48,{1,2})),IF(COUNT(J48:R48)=1,SUM(LARGE(J48:R48,{1})),0)))))</f>
        <v>560</v>
      </c>
      <c r="I48" s="36">
        <f t="shared" si="1"/>
        <v>1</v>
      </c>
      <c r="J48" s="37"/>
      <c r="K48" s="37"/>
      <c r="L48" s="37"/>
      <c r="M48" s="37"/>
      <c r="N48" s="37"/>
      <c r="O48" s="37">
        <v>560</v>
      </c>
      <c r="P48" s="37"/>
      <c r="Q48" s="37"/>
      <c r="R48" s="22"/>
    </row>
    <row r="49" spans="2:18" ht="12" x14ac:dyDescent="0.2">
      <c r="B49" s="31"/>
      <c r="C49" s="32">
        <v>40</v>
      </c>
      <c r="D49" s="39" t="s">
        <v>210</v>
      </c>
      <c r="E49" s="33" t="s">
        <v>295</v>
      </c>
      <c r="F49" s="34" t="s">
        <v>231</v>
      </c>
      <c r="G49" s="34" t="s">
        <v>231</v>
      </c>
      <c r="H49" s="35">
        <f>IF(COUNT(J49:R49)&gt;=5,SUM(LARGE(J49:R49,{1,2,3,4,5})),IF(COUNT(J49:R49)=4,SUM(LARGE(J49:R49,{1,2,3,4})),IF(COUNT(J49:R49)=3,SUM(LARGE(J49:R49,{1,2,3})),IF(COUNT(J49:R49)=2,SUM(LARGE(J49:R49,{1,2})),IF(COUNT(J49:R49)=1,SUM(LARGE(J49:R49,{1})),0)))))</f>
        <v>320</v>
      </c>
      <c r="I49" s="36">
        <f t="shared" si="1"/>
        <v>1</v>
      </c>
      <c r="J49" s="37"/>
      <c r="K49" s="37"/>
      <c r="L49" s="37"/>
      <c r="M49" s="37"/>
      <c r="N49" s="37"/>
      <c r="O49" s="37">
        <v>320</v>
      </c>
      <c r="P49" s="37"/>
      <c r="Q49" s="37"/>
      <c r="R49" s="22"/>
    </row>
    <row r="50" spans="2:18" ht="12" x14ac:dyDescent="0.2">
      <c r="B50" s="31"/>
      <c r="C50" s="32"/>
      <c r="D50" s="33" t="s">
        <v>236</v>
      </c>
      <c r="E50" s="38" t="s">
        <v>302</v>
      </c>
      <c r="F50" s="34" t="s">
        <v>705</v>
      </c>
      <c r="G50" s="34" t="s">
        <v>705</v>
      </c>
      <c r="H50" s="35">
        <f>IF(COUNT(J50:R50)&gt;=5,SUM(LARGE(J50:R50,{1,2,3,4,5})),IF(COUNT(J50:R50)=4,SUM(LARGE(J50:R50,{1,2,3,4})),IF(COUNT(J50:R50)=3,SUM(LARGE(J50:R50,{1,2,3})),IF(COUNT(J50:R50)=2,SUM(LARGE(J50:R50,{1,2})),IF(COUNT(J50:R50)=1,SUM(LARGE(J50:R50,{1})),0)))))</f>
        <v>320</v>
      </c>
      <c r="I50" s="36">
        <f t="shared" si="1"/>
        <v>1</v>
      </c>
      <c r="J50" s="37"/>
      <c r="K50" s="37"/>
      <c r="L50" s="37"/>
      <c r="M50" s="37"/>
      <c r="N50" s="37"/>
      <c r="O50" s="37">
        <v>320</v>
      </c>
      <c r="P50" s="37"/>
      <c r="Q50" s="37"/>
      <c r="R50" s="22"/>
    </row>
    <row r="51" spans="2:18" ht="12" x14ac:dyDescent="0.2">
      <c r="B51" s="31"/>
      <c r="C51" s="32"/>
      <c r="D51" s="33"/>
      <c r="E51" s="38"/>
      <c r="F51" s="34" t="s">
        <v>166</v>
      </c>
      <c r="G51" s="34" t="s">
        <v>166</v>
      </c>
      <c r="H51" s="35">
        <f>IF(COUNT(J51:R51)&gt;=5,SUM(LARGE(J51:R51,{1,2,3,4,5})),IF(COUNT(J51:R51)=4,SUM(LARGE(J51:R51,{1,2,3,4})),IF(COUNT(J51:R51)=3,SUM(LARGE(J51:R51,{1,2,3})),IF(COUNT(J51:R51)=2,SUM(LARGE(J51:R51,{1,2})),IF(COUNT(J51:R51)=1,SUM(LARGE(J51:R51,{1})),0)))))</f>
        <v>0</v>
      </c>
      <c r="I51" s="36">
        <f t="shared" si="1"/>
        <v>0</v>
      </c>
      <c r="J51" s="37"/>
      <c r="K51" s="37"/>
      <c r="L51" s="37"/>
      <c r="M51" s="37"/>
      <c r="N51" s="37"/>
      <c r="O51" s="37"/>
      <c r="P51" s="37"/>
      <c r="Q51" s="37"/>
      <c r="R51" s="22"/>
    </row>
    <row r="52" spans="2:18" ht="12" x14ac:dyDescent="0.2">
      <c r="B52" s="31"/>
      <c r="C52" s="32"/>
      <c r="D52" s="33"/>
      <c r="E52" s="38"/>
      <c r="F52" s="34" t="s">
        <v>166</v>
      </c>
      <c r="G52" s="34" t="s">
        <v>166</v>
      </c>
      <c r="H52" s="35">
        <f>IF(COUNT(J52:R52)&gt;=5,SUM(LARGE(J52:R52,{1,2,3,4,5})),IF(COUNT(J52:R52)=4,SUM(LARGE(J52:R52,{1,2,3,4})),IF(COUNT(J52:R52)=3,SUM(LARGE(J52:R52,{1,2,3})),IF(COUNT(J52:R52)=2,SUM(LARGE(J52:R52,{1,2})),IF(COUNT(J52:R52)=1,SUM(LARGE(J52:R52,{1})),0)))))</f>
        <v>0</v>
      </c>
      <c r="I52" s="36">
        <f t="shared" ref="I52" si="2">COUNT(J52:R52)-COUNTIF(J52:R52,"=0")</f>
        <v>0</v>
      </c>
      <c r="J52" s="37"/>
      <c r="K52" s="37"/>
      <c r="L52" s="37"/>
      <c r="M52" s="37"/>
      <c r="N52" s="37"/>
      <c r="O52" s="37"/>
      <c r="P52" s="37"/>
      <c r="Q52" s="37"/>
      <c r="R52" s="22"/>
    </row>
    <row r="53" spans="2:18" ht="12" x14ac:dyDescent="0.2">
      <c r="B53" s="31"/>
      <c r="C53" s="32"/>
      <c r="D53" s="33"/>
      <c r="E53" s="38"/>
      <c r="F53" s="34" t="s">
        <v>166</v>
      </c>
      <c r="G53" s="34" t="s">
        <v>166</v>
      </c>
      <c r="H53" s="35">
        <f>IF(COUNT(J53:R53)&gt;=5,SUM(LARGE(J53:R53,{1,2,3,4,5})),IF(COUNT(J53:R53)=4,SUM(LARGE(J53:R53,{1,2,3,4})),IF(COUNT(J53:R53)=3,SUM(LARGE(J53:R53,{1,2,3})),IF(COUNT(J53:R53)=2,SUM(LARGE(J53:R53,{1,2})),IF(COUNT(J53:R53)=1,SUM(LARGE(J53:R53,{1})),0)))))</f>
        <v>0</v>
      </c>
      <c r="I53" s="36">
        <f t="shared" si="0"/>
        <v>0</v>
      </c>
      <c r="J53" s="37"/>
      <c r="K53" s="37"/>
      <c r="L53" s="37"/>
      <c r="M53" s="37"/>
      <c r="N53" s="37"/>
      <c r="O53" s="37"/>
      <c r="P53" s="37"/>
      <c r="Q53" s="37"/>
      <c r="R53" s="22"/>
    </row>
    <row r="54" spans="2:18" ht="12" x14ac:dyDescent="0.2">
      <c r="B54" s="31"/>
      <c r="C54" s="32"/>
      <c r="D54" s="33"/>
      <c r="E54" s="38"/>
      <c r="F54" s="34" t="s">
        <v>166</v>
      </c>
      <c r="G54" s="34" t="s">
        <v>166</v>
      </c>
      <c r="H54" s="35">
        <f>IF(COUNT(J54:R54)&gt;=5,SUM(LARGE(J54:R54,{1,2,3,4,5})),IF(COUNT(J54:R54)=4,SUM(LARGE(J54:R54,{1,2,3,4})),IF(COUNT(J54:R54)=3,SUM(LARGE(J54:R54,{1,2,3})),IF(COUNT(J54:R54)=2,SUM(LARGE(J54:R54,{1,2})),IF(COUNT(J54:R54)=1,SUM(LARGE(J54:R54,{1})),0)))))</f>
        <v>0</v>
      </c>
      <c r="I54" s="36">
        <f t="shared" si="0"/>
        <v>0</v>
      </c>
      <c r="J54" s="37"/>
      <c r="K54" s="37"/>
      <c r="L54" s="37"/>
      <c r="M54" s="37"/>
      <c r="N54" s="37"/>
      <c r="O54" s="37"/>
      <c r="P54" s="37"/>
      <c r="Q54" s="37"/>
      <c r="R54" s="22"/>
    </row>
    <row r="55" spans="2:18" ht="12" x14ac:dyDescent="0.2">
      <c r="B55" s="31"/>
      <c r="C55" s="32"/>
      <c r="D55" s="39"/>
      <c r="E55" s="38"/>
      <c r="F55" s="34" t="s">
        <v>166</v>
      </c>
      <c r="G55" s="34" t="s">
        <v>166</v>
      </c>
      <c r="H55" s="35">
        <f>IF(COUNT(J55:R55)&gt;=5,SUM(LARGE(J55:R55,{1,2,3,4,5})),IF(COUNT(J55:R55)=4,SUM(LARGE(J55:R55,{1,2,3,4})),IF(COUNT(J55:R55)=3,SUM(LARGE(J55:R55,{1,2,3})),IF(COUNT(J55:R55)=2,SUM(LARGE(J55:R55,{1,2})),IF(COUNT(J55:R55)=1,SUM(LARGE(J55:R55,{1})),0)))))</f>
        <v>0</v>
      </c>
      <c r="I55" s="36">
        <f t="shared" si="0"/>
        <v>0</v>
      </c>
      <c r="J55" s="37"/>
      <c r="K55" s="37"/>
      <c r="L55" s="37"/>
      <c r="M55" s="37"/>
      <c r="N55" s="37"/>
      <c r="O55" s="37"/>
      <c r="P55" s="37"/>
      <c r="Q55" s="37"/>
      <c r="R55" s="22"/>
    </row>
    <row r="56" spans="2:18" ht="12" x14ac:dyDescent="0.2">
      <c r="B56" s="31"/>
      <c r="C56" s="32"/>
      <c r="D56" s="39"/>
      <c r="E56" s="33"/>
      <c r="F56" s="34" t="s">
        <v>166</v>
      </c>
      <c r="G56" s="34" t="s">
        <v>166</v>
      </c>
      <c r="H56" s="35">
        <f>IF(COUNT(J56:R56)&gt;=5,SUM(LARGE(J56:R56,{1,2,3,4,5})),IF(COUNT(J56:R56)=4,SUM(LARGE(J56:R56,{1,2,3,4})),IF(COUNT(J56:R56)=3,SUM(LARGE(J56:R56,{1,2,3})),IF(COUNT(J56:R56)=2,SUM(LARGE(J56:R56,{1,2})),IF(COUNT(J56:R56)=1,SUM(LARGE(J56:R56,{1})),0)))))</f>
        <v>0</v>
      </c>
      <c r="I56" s="36">
        <f t="shared" si="0"/>
        <v>0</v>
      </c>
      <c r="J56" s="37"/>
      <c r="K56" s="37"/>
      <c r="L56" s="37"/>
      <c r="M56" s="37"/>
      <c r="N56" s="37"/>
      <c r="O56" s="37"/>
      <c r="P56" s="37"/>
      <c r="Q56" s="37"/>
      <c r="R56" s="22"/>
    </row>
    <row r="57" spans="2:18" ht="12" x14ac:dyDescent="0.2">
      <c r="B57" s="31"/>
      <c r="C57" s="32"/>
      <c r="D57" s="33"/>
      <c r="E57" s="38"/>
      <c r="F57" s="34" t="s">
        <v>166</v>
      </c>
      <c r="G57" s="34" t="s">
        <v>166</v>
      </c>
      <c r="H57" s="35">
        <f>IF(COUNT(J57:R57)&gt;=5,SUM(LARGE(J57:R57,{1,2,3,4,5})),IF(COUNT(J57:R57)=4,SUM(LARGE(J57:R57,{1,2,3,4})),IF(COUNT(J57:R57)=3,SUM(LARGE(J57:R57,{1,2,3})),IF(COUNT(J57:R57)=2,SUM(LARGE(J57:R57,{1,2})),IF(COUNT(J57:R57)=1,SUM(LARGE(J57:R57,{1})),0)))))</f>
        <v>0</v>
      </c>
      <c r="I57" s="36">
        <f t="shared" si="0"/>
        <v>0</v>
      </c>
      <c r="J57" s="37"/>
      <c r="K57" s="37"/>
      <c r="L57" s="37"/>
      <c r="M57" s="37"/>
      <c r="N57" s="37"/>
      <c r="O57" s="37"/>
      <c r="P57" s="37"/>
      <c r="Q57" s="37"/>
      <c r="R57" s="22"/>
    </row>
    <row r="58" spans="2:18" ht="12" x14ac:dyDescent="0.2">
      <c r="B58" s="31"/>
      <c r="C58" s="32"/>
      <c r="D58" s="39"/>
      <c r="E58" s="38"/>
      <c r="F58" s="34" t="s">
        <v>166</v>
      </c>
      <c r="G58" s="34" t="s">
        <v>166</v>
      </c>
      <c r="H58" s="35">
        <f>IF(COUNT(J58:R58)&gt;=5,SUM(LARGE(J58:R58,{1,2,3,4,5})),IF(COUNT(J58:R58)=4,SUM(LARGE(J58:R58,{1,2,3,4})),IF(COUNT(J58:R58)=3,SUM(LARGE(J58:R58,{1,2,3})),IF(COUNT(J58:R58)=2,SUM(LARGE(J58:R58,{1,2})),IF(COUNT(J58:R58)=1,SUM(LARGE(J58:R58,{1})),0)))))</f>
        <v>0</v>
      </c>
      <c r="I58" s="36">
        <f t="shared" si="0"/>
        <v>0</v>
      </c>
      <c r="J58" s="37"/>
      <c r="K58" s="37"/>
      <c r="L58" s="37"/>
      <c r="M58" s="37"/>
      <c r="N58" s="37"/>
      <c r="O58" s="37"/>
      <c r="P58" s="37"/>
      <c r="Q58" s="37"/>
      <c r="R58" s="22"/>
    </row>
    <row r="59" spans="2:18" ht="12" x14ac:dyDescent="0.2">
      <c r="B59" s="31"/>
      <c r="C59" s="32"/>
      <c r="D59" s="39"/>
      <c r="E59" s="38"/>
      <c r="F59" s="34" t="s">
        <v>166</v>
      </c>
      <c r="G59" s="34" t="s">
        <v>166</v>
      </c>
      <c r="H59" s="35">
        <f>IF(COUNT(J59:R59)&gt;=5,SUM(LARGE(J59:R59,{1,2,3,4,5})),IF(COUNT(J59:R59)=4,SUM(LARGE(J59:R59,{1,2,3,4})),IF(COUNT(J59:R59)=3,SUM(LARGE(J59:R59,{1,2,3})),IF(COUNT(J59:R59)=2,SUM(LARGE(J59:R59,{1,2})),IF(COUNT(J59:R59)=1,SUM(LARGE(J59:R59,{1})),0)))))</f>
        <v>0</v>
      </c>
      <c r="I59" s="36">
        <f t="shared" si="0"/>
        <v>0</v>
      </c>
      <c r="J59" s="37"/>
      <c r="K59" s="37"/>
      <c r="L59" s="37"/>
      <c r="M59" s="37"/>
      <c r="N59" s="37"/>
      <c r="O59" s="37"/>
      <c r="P59" s="37"/>
      <c r="Q59" s="37"/>
      <c r="R59" s="22"/>
    </row>
    <row r="60" spans="2:18" ht="12" x14ac:dyDescent="0.2">
      <c r="B60" s="26"/>
      <c r="C60" s="10"/>
      <c r="D60" s="93"/>
      <c r="E60" s="94"/>
      <c r="F60" s="95"/>
      <c r="G60" s="95"/>
      <c r="H60" s="68"/>
      <c r="I60" s="69"/>
      <c r="J60" s="96"/>
      <c r="K60" s="96"/>
      <c r="L60" s="96"/>
      <c r="M60" s="96"/>
      <c r="N60" s="96"/>
      <c r="O60" s="96"/>
      <c r="P60" s="96"/>
      <c r="Q60" s="96"/>
      <c r="R60" s="22"/>
    </row>
    <row r="61" spans="2:18" ht="12" x14ac:dyDescent="0.2">
      <c r="B61" s="31"/>
      <c r="C61" s="32"/>
      <c r="D61" s="39" t="s">
        <v>55</v>
      </c>
      <c r="E61" s="38" t="s">
        <v>59</v>
      </c>
      <c r="F61" s="34" t="s">
        <v>704</v>
      </c>
      <c r="G61" s="34" t="s">
        <v>703</v>
      </c>
      <c r="H61" s="35">
        <f>IF(COUNT(J61:R61)&gt;=5,SUM(LARGE(J61:R61,{1,2,3,4,5})),IF(COUNT(J61:R61)=4,SUM(LARGE(J61:R61,{1,2,3,4})),IF(COUNT(J61:R61)=3,SUM(LARGE(J61:R61,{1,2,3})),IF(COUNT(J61:R61)=2,SUM(LARGE(J61:R61,{1,2})),IF(COUNT(J61:R61)=1,SUM(LARGE(J61:R61,{1})),0)))))</f>
        <v>3200</v>
      </c>
      <c r="I61" s="36">
        <f>COUNT(J61:R61)-COUNTIF(J61:R61,"=0")</f>
        <v>2</v>
      </c>
      <c r="J61" s="37">
        <v>1600</v>
      </c>
      <c r="K61" s="37"/>
      <c r="L61" s="37"/>
      <c r="M61" s="37"/>
      <c r="N61" s="37"/>
      <c r="O61" s="37"/>
      <c r="P61" s="37">
        <v>1600</v>
      </c>
      <c r="Q61" s="37"/>
      <c r="R61" s="22"/>
    </row>
    <row r="62" spans="2:18" ht="12" x14ac:dyDescent="0.2">
      <c r="B62" s="31"/>
      <c r="C62" s="32"/>
      <c r="D62" s="33" t="s">
        <v>99</v>
      </c>
      <c r="E62" s="38" t="s">
        <v>114</v>
      </c>
      <c r="F62" s="34" t="s">
        <v>231</v>
      </c>
      <c r="G62" s="34" t="s">
        <v>231</v>
      </c>
      <c r="H62" s="35">
        <f>IF(COUNT(J62:R62)&gt;=5,SUM(LARGE(J62:R62,{1,2,3,4,5})),IF(COUNT(J62:R62)=4,SUM(LARGE(J62:R62,{1,2,3,4})),IF(COUNT(J62:R62)=3,SUM(LARGE(J62:R62,{1,2,3})),IF(COUNT(J62:R62)=2,SUM(LARGE(J62:R62,{1,2})),IF(COUNT(J62:R62)=1,SUM(LARGE(J62:R62,{1})),0)))))</f>
        <v>880</v>
      </c>
      <c r="I62" s="36">
        <f>COUNT(J62:R62)-COUNTIF(J62:R62,"=0")</f>
        <v>1</v>
      </c>
      <c r="J62" s="37"/>
      <c r="K62" s="37"/>
      <c r="L62" s="37"/>
      <c r="M62" s="37"/>
      <c r="N62" s="37"/>
      <c r="O62" s="37"/>
      <c r="P62" s="37">
        <v>880</v>
      </c>
      <c r="Q62" s="37"/>
      <c r="R62" s="22"/>
    </row>
    <row r="63" spans="2:18" ht="12" x14ac:dyDescent="0.2">
      <c r="B63" s="31"/>
      <c r="C63" s="32"/>
      <c r="D63" s="39" t="s">
        <v>132</v>
      </c>
      <c r="E63" s="38" t="s">
        <v>232</v>
      </c>
      <c r="F63" s="34" t="s">
        <v>703</v>
      </c>
      <c r="G63" s="34" t="s">
        <v>703</v>
      </c>
      <c r="H63" s="35">
        <f>IF(COUNT(J63:R63)&gt;=5,SUM(LARGE(J63:R63,{1,2,3,4,5})),IF(COUNT(J63:R63)=4,SUM(LARGE(J63:R63,{1,2,3,4})),IF(COUNT(J63:R63)=3,SUM(LARGE(J63:R63,{1,2,3})),IF(COUNT(J63:R63)=2,SUM(LARGE(J63:R63,{1,2})),IF(COUNT(J63:R63)=1,SUM(LARGE(J63:R63,{1})),0)))))</f>
        <v>1600</v>
      </c>
      <c r="I63" s="36">
        <f>COUNT(J63:R63)-COUNTIF(J63:R63,"=0")</f>
        <v>1</v>
      </c>
      <c r="J63" s="37"/>
      <c r="K63" s="37"/>
      <c r="L63" s="37"/>
      <c r="M63" s="37"/>
      <c r="N63" s="37"/>
      <c r="O63" s="37"/>
      <c r="P63" s="37"/>
      <c r="Q63" s="37">
        <v>1600</v>
      </c>
      <c r="R63" s="22"/>
    </row>
    <row r="64" spans="2:18" ht="10.199999999999999" x14ac:dyDescent="0.2">
      <c r="B64" s="41"/>
      <c r="C64" s="42"/>
      <c r="D64" s="42"/>
      <c r="E64" s="42"/>
      <c r="F64" s="48"/>
      <c r="G64" s="48"/>
      <c r="H64" s="57"/>
      <c r="I64" s="57"/>
      <c r="J64" s="42"/>
      <c r="K64" s="42"/>
      <c r="L64" s="42"/>
      <c r="M64" s="42"/>
      <c r="N64" s="42"/>
      <c r="O64" s="42"/>
      <c r="P64" s="42"/>
      <c r="Q64" s="42"/>
      <c r="R64" s="22"/>
    </row>
    <row r="65" spans="2:18" ht="10.199999999999999" x14ac:dyDescent="0.2">
      <c r="B65" s="45"/>
      <c r="C65" s="46"/>
      <c r="D65" s="47"/>
      <c r="E65" s="47" t="str">
        <f>SM!$D$41</f>
        <v>CONTAGEM DE SEMANAS</v>
      </c>
      <c r="F65" s="48"/>
      <c r="G65" s="48"/>
      <c r="H65" s="57"/>
      <c r="I65" s="57"/>
      <c r="J65" s="50">
        <f>SM!H$41</f>
        <v>51</v>
      </c>
      <c r="K65" s="50">
        <f>SM!I$41</f>
        <v>39</v>
      </c>
      <c r="L65" s="50">
        <f>SM!J$41</f>
        <v>35</v>
      </c>
      <c r="M65" s="50">
        <f>SM!K$41</f>
        <v>31</v>
      </c>
      <c r="N65" s="50">
        <f>SM!L$41</f>
        <v>30</v>
      </c>
      <c r="O65" s="50">
        <f>SM!M$41</f>
        <v>12</v>
      </c>
      <c r="P65" s="50">
        <f>SM!N$41</f>
        <v>5</v>
      </c>
      <c r="Q65" s="50">
        <f>SM!O$41</f>
        <v>1</v>
      </c>
      <c r="R65" s="51"/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Q127"/>
  <sheetViews>
    <sheetView workbookViewId="0"/>
  </sheetViews>
  <sheetFormatPr defaultRowHeight="14.4" x14ac:dyDescent="0.2"/>
  <cols>
    <col min="4" max="4" width="39.42578125" bestFit="1" customWidth="1"/>
    <col min="5" max="5" width="12" bestFit="1" customWidth="1"/>
    <col min="6" max="6" width="10.140625" bestFit="1" customWidth="1"/>
  </cols>
  <sheetData>
    <row r="2" spans="2:17" ht="12" x14ac:dyDescent="0.2">
      <c r="B2" s="97" t="str">
        <f>SM!B2</f>
        <v>RANKING ESTADUAL - 2018</v>
      </c>
      <c r="E2" s="99"/>
      <c r="F2" s="100"/>
      <c r="G2" s="101"/>
      <c r="H2" s="99"/>
      <c r="I2" s="102"/>
      <c r="J2" s="102"/>
      <c r="K2" s="102"/>
      <c r="L2" s="102"/>
      <c r="M2" s="102"/>
      <c r="N2" s="102"/>
      <c r="O2" s="102"/>
      <c r="P2" s="102"/>
    </row>
    <row r="3" spans="2:17" ht="12" x14ac:dyDescent="0.2">
      <c r="B3" s="103" t="s">
        <v>303</v>
      </c>
      <c r="D3" s="6">
        <f>SM!D3</f>
        <v>43255</v>
      </c>
      <c r="E3" s="99"/>
      <c r="F3" s="100"/>
      <c r="G3" s="101"/>
      <c r="H3" s="99"/>
      <c r="I3" s="102"/>
      <c r="J3" s="102"/>
      <c r="K3" s="102"/>
      <c r="L3" s="102"/>
      <c r="M3" s="102"/>
      <c r="N3" s="102"/>
      <c r="O3" s="102"/>
      <c r="P3" s="102"/>
    </row>
    <row r="4" spans="2:17" ht="12" x14ac:dyDescent="0.2">
      <c r="B4" s="102"/>
      <c r="C4" s="104"/>
      <c r="D4" s="105"/>
      <c r="E4" s="99"/>
      <c r="F4" s="100"/>
      <c r="G4" s="101"/>
      <c r="H4" s="99"/>
      <c r="I4" s="102"/>
      <c r="J4" s="102"/>
      <c r="K4" s="102"/>
      <c r="L4" s="102"/>
      <c r="M4" s="102"/>
      <c r="N4" s="102"/>
      <c r="O4" s="102"/>
      <c r="P4" s="102"/>
    </row>
    <row r="5" spans="2:17" ht="12" x14ac:dyDescent="0.2">
      <c r="B5" s="106"/>
      <c r="C5" s="107"/>
      <c r="D5" s="107"/>
      <c r="E5" s="108"/>
      <c r="F5" s="109"/>
      <c r="G5" s="110"/>
      <c r="H5" s="111"/>
      <c r="I5" s="112"/>
      <c r="J5" s="112"/>
      <c r="K5" s="112"/>
      <c r="L5" s="112"/>
      <c r="M5" s="112"/>
      <c r="N5" s="112"/>
      <c r="O5" s="112"/>
      <c r="P5" s="112"/>
      <c r="Q5" s="113"/>
    </row>
    <row r="6" spans="2:17" ht="24" x14ac:dyDescent="0.2">
      <c r="B6" s="114"/>
      <c r="C6" s="58" t="s">
        <v>2</v>
      </c>
      <c r="D6" s="58" t="s">
        <v>3</v>
      </c>
      <c r="E6" s="18" t="s">
        <v>4</v>
      </c>
      <c r="F6" s="115" t="s">
        <v>304</v>
      </c>
      <c r="G6" s="116" t="str">
        <f>SM!F6</f>
        <v>TOTAL RK52</v>
      </c>
      <c r="H6" s="117" t="str">
        <f>SM!G6</f>
        <v>Torneios</v>
      </c>
      <c r="I6" s="21" t="str">
        <f>SM!H6</f>
        <v>2o</v>
      </c>
      <c r="J6" s="21" t="str">
        <f>SM!I6</f>
        <v>3o</v>
      </c>
      <c r="K6" s="21" t="str">
        <f>SM!J6</f>
        <v>2o</v>
      </c>
      <c r="L6" s="21" t="str">
        <f>SM!K6</f>
        <v>4o</v>
      </c>
      <c r="M6" s="21" t="str">
        <f>SM!L6</f>
        <v>1o</v>
      </c>
      <c r="N6" s="21" t="str">
        <f>SM!M6</f>
        <v>1o</v>
      </c>
      <c r="O6" s="21" t="str">
        <f>SM!N6</f>
        <v>1o</v>
      </c>
      <c r="P6" s="21" t="str">
        <f>SM!O6</f>
        <v>2o</v>
      </c>
      <c r="Q6" s="118"/>
    </row>
    <row r="7" spans="2:17" ht="12" x14ac:dyDescent="0.2">
      <c r="B7" s="114"/>
      <c r="C7" s="58"/>
      <c r="D7" s="58"/>
      <c r="E7" s="18"/>
      <c r="F7" s="115"/>
      <c r="G7" s="116"/>
      <c r="H7" s="117"/>
      <c r="I7" s="23" t="str">
        <f>SM!H7</f>
        <v>EST</v>
      </c>
      <c r="J7" s="23" t="str">
        <f>SM!I7</f>
        <v>EST</v>
      </c>
      <c r="K7" s="23" t="str">
        <f>SM!J7</f>
        <v>M-CWB</v>
      </c>
      <c r="L7" s="23" t="str">
        <f>SM!K7</f>
        <v>EST</v>
      </c>
      <c r="M7" s="23" t="str">
        <f>SM!L7</f>
        <v>M-OES</v>
      </c>
      <c r="N7" s="23" t="str">
        <f>SM!M7</f>
        <v>M-CWB</v>
      </c>
      <c r="O7" s="23" t="str">
        <f>SM!N7</f>
        <v>EST</v>
      </c>
      <c r="P7" s="23" t="str">
        <f>SM!O7</f>
        <v>EST</v>
      </c>
      <c r="Q7" s="118"/>
    </row>
    <row r="8" spans="2:17" ht="12" x14ac:dyDescent="0.2">
      <c r="B8" s="119"/>
      <c r="C8" s="58"/>
      <c r="D8" s="58"/>
      <c r="E8" s="18"/>
      <c r="F8" s="115"/>
      <c r="G8" s="116"/>
      <c r="H8" s="117"/>
      <c r="I8" s="25">
        <f>SM!H8</f>
        <v>42905</v>
      </c>
      <c r="J8" s="25">
        <f>SM!I8</f>
        <v>42988</v>
      </c>
      <c r="K8" s="25">
        <f>SM!J8</f>
        <v>43017</v>
      </c>
      <c r="L8" s="25">
        <f>SM!K8</f>
        <v>43045</v>
      </c>
      <c r="M8" s="25">
        <f>SM!L8</f>
        <v>43052</v>
      </c>
      <c r="N8" s="25">
        <f>SM!M8</f>
        <v>43178</v>
      </c>
      <c r="O8" s="25">
        <f>SM!N8</f>
        <v>43222</v>
      </c>
      <c r="P8" s="25">
        <f>SM!O8</f>
        <v>43255</v>
      </c>
      <c r="Q8" s="118"/>
    </row>
    <row r="9" spans="2:17" ht="12" x14ac:dyDescent="0.2">
      <c r="B9" s="120"/>
      <c r="C9" s="107"/>
      <c r="D9" s="107"/>
      <c r="E9" s="121"/>
      <c r="F9" s="109"/>
      <c r="G9" s="122"/>
      <c r="H9" s="123"/>
      <c r="I9" s="124"/>
      <c r="J9" s="124"/>
      <c r="K9" s="124"/>
      <c r="L9" s="124"/>
      <c r="M9" s="124"/>
      <c r="N9" s="124"/>
      <c r="O9" s="124"/>
      <c r="P9" s="124"/>
      <c r="Q9" s="118"/>
    </row>
    <row r="10" spans="2:17" ht="12" x14ac:dyDescent="0.2">
      <c r="B10" s="125"/>
      <c r="C10" s="126">
        <v>1</v>
      </c>
      <c r="D10" s="39" t="s">
        <v>305</v>
      </c>
      <c r="E10" s="34" t="s">
        <v>704</v>
      </c>
      <c r="F10" s="127">
        <v>37043</v>
      </c>
      <c r="G10" s="35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4400</v>
      </c>
      <c r="H10" s="36">
        <f t="shared" ref="H10:H39" si="0">COUNT(I10:Q10)-COUNTIF(I10:Q10,"=0")</f>
        <v>4</v>
      </c>
      <c r="I10" s="128"/>
      <c r="J10" s="128"/>
      <c r="K10" s="128"/>
      <c r="L10" s="128">
        <v>880</v>
      </c>
      <c r="M10" s="128"/>
      <c r="N10" s="128">
        <v>800</v>
      </c>
      <c r="O10" s="128">
        <v>1360</v>
      </c>
      <c r="P10" s="128">
        <v>1360</v>
      </c>
      <c r="Q10" s="118"/>
    </row>
    <row r="11" spans="2:17" ht="12" x14ac:dyDescent="0.2">
      <c r="B11" s="125"/>
      <c r="C11" s="126">
        <v>2</v>
      </c>
      <c r="D11" s="80" t="s">
        <v>210</v>
      </c>
      <c r="E11" s="34" t="s">
        <v>231</v>
      </c>
      <c r="F11" s="127">
        <v>37089</v>
      </c>
      <c r="G11" s="35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4320</v>
      </c>
      <c r="H11" s="36">
        <f t="shared" si="0"/>
        <v>5</v>
      </c>
      <c r="I11" s="128">
        <v>1120</v>
      </c>
      <c r="J11" s="128"/>
      <c r="K11" s="128">
        <v>560</v>
      </c>
      <c r="L11" s="128">
        <v>1360</v>
      </c>
      <c r="M11" s="128"/>
      <c r="N11" s="128"/>
      <c r="O11" s="128">
        <v>640</v>
      </c>
      <c r="P11" s="128">
        <v>640</v>
      </c>
      <c r="Q11" s="118"/>
    </row>
    <row r="12" spans="2:17" ht="12" x14ac:dyDescent="0.2">
      <c r="B12" s="125"/>
      <c r="C12" s="126">
        <v>3</v>
      </c>
      <c r="D12" s="80" t="s">
        <v>286</v>
      </c>
      <c r="E12" s="34" t="s">
        <v>705</v>
      </c>
      <c r="F12" s="127">
        <v>37203</v>
      </c>
      <c r="G12" s="35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3800</v>
      </c>
      <c r="H12" s="36">
        <f t="shared" si="0"/>
        <v>4</v>
      </c>
      <c r="I12" s="128"/>
      <c r="J12" s="128">
        <v>1360</v>
      </c>
      <c r="K12" s="128"/>
      <c r="L12" s="128"/>
      <c r="M12" s="128"/>
      <c r="N12" s="128">
        <v>680</v>
      </c>
      <c r="O12" s="128">
        <v>1120</v>
      </c>
      <c r="P12" s="128">
        <v>640</v>
      </c>
      <c r="Q12" s="118"/>
    </row>
    <row r="13" spans="2:17" ht="12" x14ac:dyDescent="0.2">
      <c r="B13" s="125"/>
      <c r="C13" s="126">
        <v>4</v>
      </c>
      <c r="D13" s="39" t="s">
        <v>196</v>
      </c>
      <c r="E13" s="34" t="s">
        <v>702</v>
      </c>
      <c r="F13" s="127">
        <v>37322</v>
      </c>
      <c r="G13" s="35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2280</v>
      </c>
      <c r="H13" s="36">
        <f t="shared" si="0"/>
        <v>2</v>
      </c>
      <c r="I13" s="128"/>
      <c r="J13" s="128"/>
      <c r="K13" s="128"/>
      <c r="L13" s="128">
        <v>1600</v>
      </c>
      <c r="M13" s="128">
        <v>680</v>
      </c>
      <c r="N13" s="128"/>
      <c r="O13" s="128"/>
      <c r="P13" s="128"/>
      <c r="Q13" s="118"/>
    </row>
    <row r="14" spans="2:17" ht="12" x14ac:dyDescent="0.2">
      <c r="B14" s="125"/>
      <c r="C14" s="126">
        <v>5</v>
      </c>
      <c r="D14" s="80" t="s">
        <v>235</v>
      </c>
      <c r="E14" s="34" t="s">
        <v>717</v>
      </c>
      <c r="F14" s="127">
        <v>36566</v>
      </c>
      <c r="G14" s="35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1760</v>
      </c>
      <c r="H14" s="36">
        <f t="shared" si="0"/>
        <v>2</v>
      </c>
      <c r="I14" s="128"/>
      <c r="J14" s="128"/>
      <c r="K14" s="128"/>
      <c r="L14" s="128"/>
      <c r="M14" s="128"/>
      <c r="N14" s="128"/>
      <c r="O14" s="128">
        <v>640</v>
      </c>
      <c r="P14" s="128">
        <v>1120</v>
      </c>
      <c r="Q14" s="118"/>
    </row>
    <row r="15" spans="2:17" ht="12" x14ac:dyDescent="0.2">
      <c r="B15" s="125"/>
      <c r="C15" s="126">
        <v>6</v>
      </c>
      <c r="D15" s="80" t="s">
        <v>71</v>
      </c>
      <c r="E15" s="34" t="s">
        <v>705</v>
      </c>
      <c r="F15" s="127">
        <v>36911</v>
      </c>
      <c r="G15" s="35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1600</v>
      </c>
      <c r="H15" s="36">
        <f t="shared" si="0"/>
        <v>1</v>
      </c>
      <c r="I15" s="128">
        <v>1600</v>
      </c>
      <c r="J15" s="128"/>
      <c r="K15" s="128"/>
      <c r="L15" s="128"/>
      <c r="M15" s="128"/>
      <c r="N15" s="128"/>
      <c r="O15" s="128"/>
      <c r="P15" s="128"/>
      <c r="Q15" s="118"/>
    </row>
    <row r="16" spans="2:17" ht="12" x14ac:dyDescent="0.2">
      <c r="B16" s="125"/>
      <c r="C16" s="126"/>
      <c r="D16" s="39" t="s">
        <v>22</v>
      </c>
      <c r="E16" s="34" t="s">
        <v>700</v>
      </c>
      <c r="F16" s="127">
        <v>37259</v>
      </c>
      <c r="G16" s="35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1600</v>
      </c>
      <c r="H16" s="36">
        <f t="shared" si="0"/>
        <v>1</v>
      </c>
      <c r="I16" s="128"/>
      <c r="J16" s="128"/>
      <c r="K16" s="128"/>
      <c r="L16" s="128"/>
      <c r="M16" s="128"/>
      <c r="N16" s="128"/>
      <c r="O16" s="128"/>
      <c r="P16" s="128">
        <v>1600</v>
      </c>
      <c r="Q16" s="118"/>
    </row>
    <row r="17" spans="2:17" ht="12" x14ac:dyDescent="0.2">
      <c r="B17" s="125"/>
      <c r="C17" s="126">
        <v>8</v>
      </c>
      <c r="D17" s="39" t="s">
        <v>306</v>
      </c>
      <c r="E17" s="34" t="s">
        <v>700</v>
      </c>
      <c r="F17" s="127">
        <v>36696</v>
      </c>
      <c r="G17" s="35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1520</v>
      </c>
      <c r="H17" s="36">
        <f t="shared" si="0"/>
        <v>2</v>
      </c>
      <c r="I17" s="128"/>
      <c r="J17" s="128"/>
      <c r="K17" s="128"/>
      <c r="L17" s="128"/>
      <c r="M17" s="128"/>
      <c r="N17" s="128"/>
      <c r="O17" s="128">
        <v>640</v>
      </c>
      <c r="P17" s="128">
        <v>880</v>
      </c>
      <c r="Q17" s="118"/>
    </row>
    <row r="18" spans="2:17" ht="12" x14ac:dyDescent="0.2">
      <c r="B18" s="125"/>
      <c r="C18" s="126">
        <v>9</v>
      </c>
      <c r="D18" s="80" t="s">
        <v>246</v>
      </c>
      <c r="E18" s="34" t="s">
        <v>712</v>
      </c>
      <c r="F18" s="127">
        <v>37214</v>
      </c>
      <c r="G18" s="35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1280</v>
      </c>
      <c r="H18" s="36">
        <f t="shared" si="0"/>
        <v>2</v>
      </c>
      <c r="I18" s="128"/>
      <c r="J18" s="128"/>
      <c r="K18" s="128"/>
      <c r="L18" s="128"/>
      <c r="M18" s="128"/>
      <c r="N18" s="128"/>
      <c r="O18" s="128">
        <v>640</v>
      </c>
      <c r="P18" s="128">
        <v>640</v>
      </c>
      <c r="Q18" s="118"/>
    </row>
    <row r="19" spans="2:17" ht="12" x14ac:dyDescent="0.2">
      <c r="B19" s="125"/>
      <c r="C19" s="126"/>
      <c r="D19" s="80" t="s">
        <v>307</v>
      </c>
      <c r="E19" s="34" t="s">
        <v>712</v>
      </c>
      <c r="F19" s="127">
        <v>37038</v>
      </c>
      <c r="G19" s="35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1280</v>
      </c>
      <c r="H19" s="36">
        <f t="shared" si="0"/>
        <v>2</v>
      </c>
      <c r="I19" s="128"/>
      <c r="J19" s="128"/>
      <c r="K19" s="128"/>
      <c r="L19" s="128"/>
      <c r="M19" s="128"/>
      <c r="N19" s="128"/>
      <c r="O19" s="128">
        <v>640</v>
      </c>
      <c r="P19" s="128">
        <v>640</v>
      </c>
      <c r="Q19" s="118"/>
    </row>
    <row r="20" spans="2:17" ht="12" x14ac:dyDescent="0.2">
      <c r="B20" s="125"/>
      <c r="C20" s="126">
        <v>11</v>
      </c>
      <c r="D20" s="80" t="s">
        <v>164</v>
      </c>
      <c r="E20" s="34" t="s">
        <v>711</v>
      </c>
      <c r="F20" s="127">
        <v>37054</v>
      </c>
      <c r="G20" s="35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1120</v>
      </c>
      <c r="H20" s="36">
        <f t="shared" si="0"/>
        <v>1</v>
      </c>
      <c r="I20" s="128"/>
      <c r="J20" s="128"/>
      <c r="K20" s="128"/>
      <c r="L20" s="128"/>
      <c r="M20" s="128"/>
      <c r="N20" s="128"/>
      <c r="O20" s="128">
        <v>1120</v>
      </c>
      <c r="P20" s="128"/>
      <c r="Q20" s="118"/>
    </row>
    <row r="21" spans="2:17" ht="12" x14ac:dyDescent="0.2">
      <c r="B21" s="125"/>
      <c r="C21" s="126"/>
      <c r="D21" s="80" t="s">
        <v>94</v>
      </c>
      <c r="E21" s="34" t="s">
        <v>701</v>
      </c>
      <c r="F21" s="127">
        <v>36678</v>
      </c>
      <c r="G21" s="35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1120</v>
      </c>
      <c r="H21" s="36">
        <f t="shared" si="0"/>
        <v>1</v>
      </c>
      <c r="I21" s="128"/>
      <c r="J21" s="128"/>
      <c r="K21" s="128"/>
      <c r="L21" s="128"/>
      <c r="M21" s="128"/>
      <c r="N21" s="128"/>
      <c r="O21" s="128"/>
      <c r="P21" s="128">
        <v>1120</v>
      </c>
      <c r="Q21" s="118"/>
    </row>
    <row r="22" spans="2:17" ht="12" x14ac:dyDescent="0.2">
      <c r="B22" s="125"/>
      <c r="C22" s="126">
        <v>13</v>
      </c>
      <c r="D22" s="80" t="s">
        <v>234</v>
      </c>
      <c r="E22" s="34" t="s">
        <v>231</v>
      </c>
      <c r="F22" s="127">
        <v>37494</v>
      </c>
      <c r="G22" s="35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880</v>
      </c>
      <c r="H22" s="36">
        <f t="shared" si="0"/>
        <v>1</v>
      </c>
      <c r="I22" s="128"/>
      <c r="J22" s="128"/>
      <c r="K22" s="128"/>
      <c r="L22" s="128"/>
      <c r="M22" s="128"/>
      <c r="N22" s="128"/>
      <c r="O22" s="128">
        <v>880</v>
      </c>
      <c r="P22" s="128"/>
      <c r="Q22" s="118"/>
    </row>
    <row r="23" spans="2:17" ht="12" x14ac:dyDescent="0.2">
      <c r="B23" s="125"/>
      <c r="C23" s="126">
        <v>14</v>
      </c>
      <c r="D23" s="80" t="s">
        <v>129</v>
      </c>
      <c r="E23" s="34" t="s">
        <v>702</v>
      </c>
      <c r="F23" s="127">
        <v>0</v>
      </c>
      <c r="G23" s="35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800</v>
      </c>
      <c r="H23" s="36">
        <f t="shared" si="0"/>
        <v>1</v>
      </c>
      <c r="I23" s="128"/>
      <c r="J23" s="128"/>
      <c r="K23" s="128"/>
      <c r="L23" s="128"/>
      <c r="M23" s="128">
        <v>800</v>
      </c>
      <c r="N23" s="128"/>
      <c r="O23" s="128"/>
      <c r="P23" s="128"/>
      <c r="Q23" s="118"/>
    </row>
    <row r="24" spans="2:17" ht="12" x14ac:dyDescent="0.2">
      <c r="B24" s="125"/>
      <c r="C24" s="126">
        <v>15</v>
      </c>
      <c r="D24" s="80" t="s">
        <v>253</v>
      </c>
      <c r="E24" s="34" t="s">
        <v>711</v>
      </c>
      <c r="F24" s="127">
        <v>36536</v>
      </c>
      <c r="G24" s="35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640</v>
      </c>
      <c r="H24" s="36">
        <f t="shared" si="0"/>
        <v>1</v>
      </c>
      <c r="I24" s="128"/>
      <c r="J24" s="128"/>
      <c r="K24" s="128"/>
      <c r="L24" s="128"/>
      <c r="M24" s="128"/>
      <c r="N24" s="128"/>
      <c r="O24" s="128">
        <v>640</v>
      </c>
      <c r="P24" s="128"/>
      <c r="Q24" s="118"/>
    </row>
    <row r="25" spans="2:17" ht="12" x14ac:dyDescent="0.2">
      <c r="B25" s="125"/>
      <c r="C25" s="126"/>
      <c r="D25" s="80" t="s">
        <v>308</v>
      </c>
      <c r="E25" s="34" t="s">
        <v>703</v>
      </c>
      <c r="F25" s="127">
        <v>36797</v>
      </c>
      <c r="G25" s="35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640</v>
      </c>
      <c r="H25" s="36">
        <f t="shared" si="0"/>
        <v>1</v>
      </c>
      <c r="I25" s="128"/>
      <c r="J25" s="128"/>
      <c r="K25" s="128"/>
      <c r="L25" s="128"/>
      <c r="M25" s="128"/>
      <c r="N25" s="128"/>
      <c r="O25" s="128">
        <v>640</v>
      </c>
      <c r="P25" s="128"/>
      <c r="Q25" s="118"/>
    </row>
    <row r="26" spans="2:17" ht="12" x14ac:dyDescent="0.2">
      <c r="B26" s="125"/>
      <c r="C26" s="126"/>
      <c r="D26" s="80" t="s">
        <v>96</v>
      </c>
      <c r="E26" s="34" t="s">
        <v>702</v>
      </c>
      <c r="F26" s="127">
        <v>37507</v>
      </c>
      <c r="G26" s="35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640</v>
      </c>
      <c r="H26" s="36">
        <f t="shared" si="0"/>
        <v>1</v>
      </c>
      <c r="I26" s="128"/>
      <c r="J26" s="128"/>
      <c r="K26" s="128"/>
      <c r="L26" s="128"/>
      <c r="M26" s="128"/>
      <c r="N26" s="128"/>
      <c r="O26" s="128"/>
      <c r="P26" s="128">
        <v>640</v>
      </c>
      <c r="Q26" s="118"/>
    </row>
    <row r="27" spans="2:17" ht="12" x14ac:dyDescent="0.2">
      <c r="B27" s="125"/>
      <c r="C27" s="126">
        <v>18</v>
      </c>
      <c r="D27" s="80" t="s">
        <v>300</v>
      </c>
      <c r="E27" s="34" t="s">
        <v>702</v>
      </c>
      <c r="F27" s="127">
        <v>36960</v>
      </c>
      <c r="G27" s="35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440</v>
      </c>
      <c r="H27" s="36">
        <f t="shared" si="0"/>
        <v>1</v>
      </c>
      <c r="I27" s="128"/>
      <c r="J27" s="128"/>
      <c r="K27" s="128"/>
      <c r="L27" s="128"/>
      <c r="M27" s="128">
        <v>440</v>
      </c>
      <c r="N27" s="128"/>
      <c r="O27" s="128"/>
      <c r="P27" s="128"/>
      <c r="Q27" s="118"/>
    </row>
    <row r="28" spans="2:17" ht="12" x14ac:dyDescent="0.2">
      <c r="B28" s="125"/>
      <c r="C28" s="126"/>
      <c r="D28" s="80"/>
      <c r="E28" s="34" t="s">
        <v>166</v>
      </c>
      <c r="F28" s="127" t="s">
        <v>166</v>
      </c>
      <c r="G28" s="35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0</v>
      </c>
      <c r="H28" s="36">
        <f t="shared" si="0"/>
        <v>0</v>
      </c>
      <c r="I28" s="128"/>
      <c r="J28" s="128"/>
      <c r="K28" s="128"/>
      <c r="L28" s="128"/>
      <c r="M28" s="128"/>
      <c r="N28" s="128"/>
      <c r="O28" s="128"/>
      <c r="P28" s="128"/>
      <c r="Q28" s="118"/>
    </row>
    <row r="29" spans="2:17" ht="12" x14ac:dyDescent="0.2">
      <c r="B29" s="125"/>
      <c r="C29" s="126"/>
      <c r="D29" s="80"/>
      <c r="E29" s="34" t="s">
        <v>166</v>
      </c>
      <c r="F29" s="127" t="s">
        <v>166</v>
      </c>
      <c r="G29" s="35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0</v>
      </c>
      <c r="H29" s="36">
        <f t="shared" si="0"/>
        <v>0</v>
      </c>
      <c r="I29" s="128"/>
      <c r="J29" s="128"/>
      <c r="K29" s="128"/>
      <c r="L29" s="128"/>
      <c r="M29" s="128"/>
      <c r="N29" s="128"/>
      <c r="O29" s="128"/>
      <c r="P29" s="128"/>
      <c r="Q29" s="118"/>
    </row>
    <row r="30" spans="2:17" ht="12" x14ac:dyDescent="0.2">
      <c r="B30" s="125"/>
      <c r="C30" s="126"/>
      <c r="D30" s="80"/>
      <c r="E30" s="34" t="s">
        <v>166</v>
      </c>
      <c r="F30" s="127" t="s">
        <v>166</v>
      </c>
      <c r="G30" s="35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0</v>
      </c>
      <c r="H30" s="36">
        <f t="shared" si="0"/>
        <v>0</v>
      </c>
      <c r="I30" s="128"/>
      <c r="J30" s="128"/>
      <c r="K30" s="128"/>
      <c r="L30" s="128"/>
      <c r="M30" s="128"/>
      <c r="N30" s="128"/>
      <c r="O30" s="128"/>
      <c r="P30" s="128"/>
      <c r="Q30" s="118"/>
    </row>
    <row r="31" spans="2:17" ht="12" x14ac:dyDescent="0.2">
      <c r="B31" s="125"/>
      <c r="C31" s="126"/>
      <c r="D31" s="80"/>
      <c r="E31" s="34" t="s">
        <v>166</v>
      </c>
      <c r="F31" s="127" t="s">
        <v>166</v>
      </c>
      <c r="G31" s="35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0</v>
      </c>
      <c r="H31" s="36">
        <f t="shared" si="0"/>
        <v>0</v>
      </c>
      <c r="I31" s="128"/>
      <c r="J31" s="128"/>
      <c r="K31" s="128"/>
      <c r="L31" s="128"/>
      <c r="M31" s="128"/>
      <c r="N31" s="128"/>
      <c r="O31" s="128"/>
      <c r="P31" s="128"/>
      <c r="Q31" s="118"/>
    </row>
    <row r="32" spans="2:17" ht="12" x14ac:dyDescent="0.2">
      <c r="B32" s="125"/>
      <c r="C32" s="126"/>
      <c r="D32" s="80"/>
      <c r="E32" s="34" t="s">
        <v>166</v>
      </c>
      <c r="F32" s="127" t="s">
        <v>166</v>
      </c>
      <c r="G32" s="35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0</v>
      </c>
      <c r="H32" s="36">
        <f t="shared" si="0"/>
        <v>0</v>
      </c>
      <c r="I32" s="128"/>
      <c r="J32" s="128"/>
      <c r="K32" s="128"/>
      <c r="L32" s="128"/>
      <c r="M32" s="128"/>
      <c r="N32" s="128"/>
      <c r="O32" s="128"/>
      <c r="P32" s="128"/>
      <c r="Q32" s="118"/>
    </row>
    <row r="33" spans="2:17" ht="12" x14ac:dyDescent="0.2">
      <c r="B33" s="125"/>
      <c r="C33" s="126"/>
      <c r="D33" s="80"/>
      <c r="E33" s="34" t="s">
        <v>166</v>
      </c>
      <c r="F33" s="127" t="s">
        <v>166</v>
      </c>
      <c r="G33" s="35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0</v>
      </c>
      <c r="H33" s="36">
        <f t="shared" si="0"/>
        <v>0</v>
      </c>
      <c r="I33" s="128"/>
      <c r="J33" s="128"/>
      <c r="K33" s="128"/>
      <c r="L33" s="128"/>
      <c r="M33" s="128"/>
      <c r="N33" s="128"/>
      <c r="O33" s="128"/>
      <c r="P33" s="128"/>
      <c r="Q33" s="118"/>
    </row>
    <row r="34" spans="2:17" ht="12" x14ac:dyDescent="0.2">
      <c r="B34" s="125"/>
      <c r="C34" s="126"/>
      <c r="D34" s="80"/>
      <c r="E34" s="34" t="s">
        <v>166</v>
      </c>
      <c r="F34" s="127" t="s">
        <v>166</v>
      </c>
      <c r="G34" s="35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0</v>
      </c>
      <c r="H34" s="36">
        <f t="shared" si="0"/>
        <v>0</v>
      </c>
      <c r="I34" s="128"/>
      <c r="J34" s="128"/>
      <c r="K34" s="128"/>
      <c r="L34" s="128"/>
      <c r="M34" s="128"/>
      <c r="N34" s="128"/>
      <c r="O34" s="128"/>
      <c r="P34" s="128"/>
      <c r="Q34" s="118"/>
    </row>
    <row r="35" spans="2:17" ht="12" x14ac:dyDescent="0.2">
      <c r="B35" s="125"/>
      <c r="C35" s="126"/>
      <c r="D35" s="80"/>
      <c r="E35" s="34" t="s">
        <v>166</v>
      </c>
      <c r="F35" s="127" t="s">
        <v>166</v>
      </c>
      <c r="G35" s="35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0</v>
      </c>
      <c r="H35" s="36">
        <f t="shared" si="0"/>
        <v>0</v>
      </c>
      <c r="I35" s="128"/>
      <c r="J35" s="128"/>
      <c r="K35" s="128"/>
      <c r="L35" s="128"/>
      <c r="M35" s="128"/>
      <c r="N35" s="128"/>
      <c r="O35" s="128"/>
      <c r="P35" s="128"/>
      <c r="Q35" s="118"/>
    </row>
    <row r="36" spans="2:17" ht="12" x14ac:dyDescent="0.2">
      <c r="B36" s="125"/>
      <c r="C36" s="126"/>
      <c r="D36" s="80"/>
      <c r="E36" s="34" t="s">
        <v>166</v>
      </c>
      <c r="F36" s="127" t="s">
        <v>166</v>
      </c>
      <c r="G36" s="35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0</v>
      </c>
      <c r="H36" s="36">
        <f t="shared" si="0"/>
        <v>0</v>
      </c>
      <c r="I36" s="128"/>
      <c r="J36" s="128"/>
      <c r="K36" s="128"/>
      <c r="L36" s="128"/>
      <c r="M36" s="128"/>
      <c r="N36" s="128"/>
      <c r="O36" s="128"/>
      <c r="P36" s="128"/>
      <c r="Q36" s="118"/>
    </row>
    <row r="37" spans="2:17" ht="12" x14ac:dyDescent="0.2">
      <c r="B37" s="125"/>
      <c r="C37" s="126"/>
      <c r="D37" s="80"/>
      <c r="E37" s="34" t="s">
        <v>166</v>
      </c>
      <c r="F37" s="127" t="s">
        <v>166</v>
      </c>
      <c r="G37" s="35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0</v>
      </c>
      <c r="H37" s="36">
        <f t="shared" si="0"/>
        <v>0</v>
      </c>
      <c r="I37" s="128"/>
      <c r="J37" s="128"/>
      <c r="K37" s="128"/>
      <c r="L37" s="128"/>
      <c r="M37" s="128"/>
      <c r="N37" s="128"/>
      <c r="O37" s="128"/>
      <c r="P37" s="128"/>
      <c r="Q37" s="118"/>
    </row>
    <row r="38" spans="2:17" ht="12" x14ac:dyDescent="0.2">
      <c r="B38" s="125"/>
      <c r="C38" s="126"/>
      <c r="D38" s="80"/>
      <c r="E38" s="34" t="s">
        <v>166</v>
      </c>
      <c r="F38" s="127" t="s">
        <v>166</v>
      </c>
      <c r="G38" s="35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0</v>
      </c>
      <c r="H38" s="36">
        <f t="shared" si="0"/>
        <v>0</v>
      </c>
      <c r="I38" s="128"/>
      <c r="J38" s="128"/>
      <c r="K38" s="128"/>
      <c r="L38" s="128"/>
      <c r="M38" s="128"/>
      <c r="N38" s="128"/>
      <c r="O38" s="128"/>
      <c r="P38" s="128"/>
      <c r="Q38" s="118"/>
    </row>
    <row r="39" spans="2:17" ht="12" x14ac:dyDescent="0.2">
      <c r="B39" s="125"/>
      <c r="C39" s="126"/>
      <c r="D39" s="80"/>
      <c r="E39" s="34" t="s">
        <v>166</v>
      </c>
      <c r="F39" s="127" t="s">
        <v>166</v>
      </c>
      <c r="G39" s="35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0</v>
      </c>
      <c r="H39" s="36">
        <f t="shared" si="0"/>
        <v>0</v>
      </c>
      <c r="I39" s="128"/>
      <c r="J39" s="128"/>
      <c r="K39" s="128"/>
      <c r="L39" s="128"/>
      <c r="M39" s="128"/>
      <c r="N39" s="128"/>
      <c r="O39" s="128"/>
      <c r="P39" s="128"/>
      <c r="Q39" s="118"/>
    </row>
    <row r="40" spans="2:17" ht="10.199999999999999" x14ac:dyDescent="0.2">
      <c r="B40" s="129"/>
      <c r="C40" s="130"/>
      <c r="D40" s="130"/>
      <c r="E40" s="131"/>
      <c r="F40" s="132"/>
      <c r="G40" s="133"/>
      <c r="H40" s="131"/>
      <c r="I40" s="133"/>
      <c r="J40" s="133"/>
      <c r="K40" s="133"/>
      <c r="L40" s="133"/>
      <c r="M40" s="133"/>
      <c r="N40" s="133"/>
      <c r="O40" s="133"/>
      <c r="P40" s="133"/>
      <c r="Q40" s="118"/>
    </row>
    <row r="41" spans="2:17" ht="10.199999999999999" x14ac:dyDescent="0.2">
      <c r="B41" s="134"/>
      <c r="C41" s="135"/>
      <c r="D41" s="136" t="s">
        <v>29</v>
      </c>
      <c r="E41" s="137"/>
      <c r="F41" s="132"/>
      <c r="G41" s="138"/>
      <c r="H41" s="138"/>
      <c r="I41" s="50">
        <f>SM!H$41</f>
        <v>51</v>
      </c>
      <c r="J41" s="50">
        <f>SM!I$41</f>
        <v>39</v>
      </c>
      <c r="K41" s="50">
        <f>SM!J$41</f>
        <v>35</v>
      </c>
      <c r="L41" s="50">
        <f>SM!K$41</f>
        <v>31</v>
      </c>
      <c r="M41" s="50">
        <f>SM!L$41</f>
        <v>30</v>
      </c>
      <c r="N41" s="50">
        <f>SM!M$41</f>
        <v>12</v>
      </c>
      <c r="O41" s="50">
        <f>SM!N$41</f>
        <v>5</v>
      </c>
      <c r="P41" s="50">
        <f>SM!O$41</f>
        <v>1</v>
      </c>
      <c r="Q41" s="139"/>
    </row>
    <row r="127" spans="5:5" ht="10.199999999999999" x14ac:dyDescent="0.2">
      <c r="E127" s="140" t="s">
        <v>309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Q126"/>
  <sheetViews>
    <sheetView workbookViewId="0"/>
  </sheetViews>
  <sheetFormatPr defaultRowHeight="14.4" x14ac:dyDescent="0.2"/>
  <cols>
    <col min="4" max="4" width="37.140625" bestFit="1" customWidth="1"/>
    <col min="6" max="6" width="10.140625" bestFit="1" customWidth="1"/>
  </cols>
  <sheetData>
    <row r="2" spans="2:17" ht="12" x14ac:dyDescent="0.2">
      <c r="B2" s="97" t="str">
        <f>SM_S19!B2</f>
        <v>RANKING ESTADUAL - 2018</v>
      </c>
      <c r="E2" s="99"/>
      <c r="F2" s="99"/>
      <c r="G2" s="101"/>
      <c r="H2" s="99"/>
      <c r="I2" s="102"/>
      <c r="J2" s="102"/>
      <c r="K2" s="102"/>
      <c r="L2" s="102"/>
      <c r="M2" s="102"/>
      <c r="N2" s="102"/>
      <c r="O2" s="102"/>
      <c r="P2" s="102"/>
    </row>
    <row r="3" spans="2:17" ht="12" x14ac:dyDescent="0.2">
      <c r="B3" s="103" t="s">
        <v>310</v>
      </c>
      <c r="D3" s="6">
        <f>SM!D3</f>
        <v>43255</v>
      </c>
      <c r="E3" s="99"/>
      <c r="F3" s="99"/>
      <c r="G3" s="101"/>
      <c r="H3" s="99"/>
      <c r="I3" s="102"/>
      <c r="J3" s="102"/>
      <c r="K3" s="102"/>
      <c r="L3" s="102"/>
      <c r="M3" s="102"/>
      <c r="N3" s="102"/>
      <c r="O3" s="102"/>
      <c r="P3" s="102"/>
    </row>
    <row r="4" spans="2:17" ht="12" x14ac:dyDescent="0.2">
      <c r="B4" s="102"/>
      <c r="C4" s="104"/>
      <c r="D4" s="105"/>
      <c r="E4" s="99"/>
      <c r="F4" s="99"/>
      <c r="G4" s="101"/>
      <c r="H4" s="99"/>
      <c r="I4" s="102"/>
      <c r="J4" s="102"/>
      <c r="K4" s="102"/>
      <c r="L4" s="102"/>
      <c r="M4" s="102"/>
      <c r="N4" s="102"/>
      <c r="O4" s="102"/>
      <c r="P4" s="102"/>
    </row>
    <row r="5" spans="2:17" ht="12" x14ac:dyDescent="0.2">
      <c r="B5" s="106"/>
      <c r="C5" s="107"/>
      <c r="D5" s="107"/>
      <c r="E5" s="111"/>
      <c r="F5" s="111"/>
      <c r="G5" s="110"/>
      <c r="H5" s="111"/>
      <c r="I5" s="112"/>
      <c r="J5" s="112"/>
      <c r="K5" s="112"/>
      <c r="L5" s="112"/>
      <c r="M5" s="112"/>
      <c r="N5" s="112"/>
      <c r="O5" s="112"/>
      <c r="P5" s="112"/>
      <c r="Q5" s="113"/>
    </row>
    <row r="6" spans="2:17" ht="24" x14ac:dyDescent="0.2">
      <c r="B6" s="114"/>
      <c r="C6" s="58" t="s">
        <v>2</v>
      </c>
      <c r="D6" s="58" t="str">
        <f>SM_S19!D6</f>
        <v>ATLETA</v>
      </c>
      <c r="E6" s="18" t="str">
        <f>SM_S19!E6</f>
        <v>ENTIDADE</v>
      </c>
      <c r="F6" s="115" t="s">
        <v>304</v>
      </c>
      <c r="G6" s="116" t="str">
        <f>SM_S19!G6</f>
        <v>TOTAL RK52</v>
      </c>
      <c r="H6" s="117" t="str">
        <f>SM_S19!H6</f>
        <v>Torneios</v>
      </c>
      <c r="I6" s="21" t="str">
        <f>SM!H6</f>
        <v>2o</v>
      </c>
      <c r="J6" s="21" t="str">
        <f>SM!I6</f>
        <v>3o</v>
      </c>
      <c r="K6" s="21" t="str">
        <f>SM!J6</f>
        <v>2o</v>
      </c>
      <c r="L6" s="21" t="str">
        <f>SM!K6</f>
        <v>4o</v>
      </c>
      <c r="M6" s="21" t="str">
        <f>SM!L6</f>
        <v>1o</v>
      </c>
      <c r="N6" s="21" t="str">
        <f>SM!M6</f>
        <v>1o</v>
      </c>
      <c r="O6" s="21" t="str">
        <f>SM!N6</f>
        <v>1o</v>
      </c>
      <c r="P6" s="21" t="str">
        <f>SM!O6</f>
        <v>2o</v>
      </c>
      <c r="Q6" s="118"/>
    </row>
    <row r="7" spans="2:17" ht="12" x14ac:dyDescent="0.2">
      <c r="B7" s="114"/>
      <c r="C7" s="58"/>
      <c r="D7" s="58"/>
      <c r="E7" s="18"/>
      <c r="F7" s="115"/>
      <c r="G7" s="116"/>
      <c r="H7" s="117"/>
      <c r="I7" s="23" t="str">
        <f>SM!H7</f>
        <v>EST</v>
      </c>
      <c r="J7" s="23" t="str">
        <f>SM!I7</f>
        <v>EST</v>
      </c>
      <c r="K7" s="23" t="str">
        <f>SM!J7</f>
        <v>M-CWB</v>
      </c>
      <c r="L7" s="23" t="str">
        <f>SM!K7</f>
        <v>EST</v>
      </c>
      <c r="M7" s="23" t="str">
        <f>SM!L7</f>
        <v>M-OES</v>
      </c>
      <c r="N7" s="23" t="str">
        <f>SM!M7</f>
        <v>M-CWB</v>
      </c>
      <c r="O7" s="23" t="str">
        <f>SM!N7</f>
        <v>EST</v>
      </c>
      <c r="P7" s="23" t="str">
        <f>SM!O7</f>
        <v>EST</v>
      </c>
      <c r="Q7" s="118"/>
    </row>
    <row r="8" spans="2:17" ht="12" x14ac:dyDescent="0.2">
      <c r="B8" s="119"/>
      <c r="C8" s="58"/>
      <c r="D8" s="58"/>
      <c r="E8" s="18"/>
      <c r="F8" s="115"/>
      <c r="G8" s="116"/>
      <c r="H8" s="117"/>
      <c r="I8" s="25">
        <f>SM!H8</f>
        <v>42905</v>
      </c>
      <c r="J8" s="25">
        <f>SM!I8</f>
        <v>42988</v>
      </c>
      <c r="K8" s="25">
        <f>SM!J8</f>
        <v>43017</v>
      </c>
      <c r="L8" s="25">
        <f>SM!K8</f>
        <v>43045</v>
      </c>
      <c r="M8" s="25">
        <f>SM!L8</f>
        <v>43052</v>
      </c>
      <c r="N8" s="25">
        <f>SM!M8</f>
        <v>43178</v>
      </c>
      <c r="O8" s="25">
        <f>SM!N8</f>
        <v>43222</v>
      </c>
      <c r="P8" s="25">
        <f>SM!O8</f>
        <v>43255</v>
      </c>
      <c r="Q8" s="118"/>
    </row>
    <row r="9" spans="2:17" ht="12" x14ac:dyDescent="0.2">
      <c r="B9" s="120"/>
      <c r="C9" s="107"/>
      <c r="D9" s="107"/>
      <c r="E9" s="121"/>
      <c r="F9" s="109"/>
      <c r="G9" s="122"/>
      <c r="H9" s="123"/>
      <c r="I9" s="124"/>
      <c r="J9" s="124"/>
      <c r="K9" s="124"/>
      <c r="L9" s="124"/>
      <c r="M9" s="124"/>
      <c r="N9" s="124"/>
      <c r="O9" s="124"/>
      <c r="P9" s="124"/>
      <c r="Q9" s="118"/>
    </row>
    <row r="10" spans="2:17" ht="12" x14ac:dyDescent="0.2">
      <c r="B10" s="125"/>
      <c r="C10" s="126">
        <v>1</v>
      </c>
      <c r="D10" s="73" t="s">
        <v>60</v>
      </c>
      <c r="E10" s="34" t="s">
        <v>704</v>
      </c>
      <c r="F10" s="127">
        <v>36636</v>
      </c>
      <c r="G10" s="35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4800</v>
      </c>
      <c r="H10" s="36">
        <f t="shared" ref="H10:H39" si="0">COUNT(I10:Q10)-COUNTIF(I10:Q10,"=0")</f>
        <v>4</v>
      </c>
      <c r="I10" s="128">
        <v>1600</v>
      </c>
      <c r="J10" s="128">
        <v>1600</v>
      </c>
      <c r="K10" s="128">
        <v>800</v>
      </c>
      <c r="L10" s="128"/>
      <c r="M10" s="128"/>
      <c r="N10" s="128">
        <v>800</v>
      </c>
      <c r="O10" s="128"/>
      <c r="P10" s="128"/>
      <c r="Q10" s="118"/>
    </row>
    <row r="11" spans="2:17" ht="12" x14ac:dyDescent="0.2">
      <c r="B11" s="125"/>
      <c r="C11" s="126">
        <v>2</v>
      </c>
      <c r="D11" s="39" t="s">
        <v>160</v>
      </c>
      <c r="E11" s="34" t="s">
        <v>701</v>
      </c>
      <c r="F11" s="127">
        <v>36886</v>
      </c>
      <c r="G11" s="35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3560</v>
      </c>
      <c r="H11" s="36">
        <f t="shared" si="0"/>
        <v>4</v>
      </c>
      <c r="I11" s="128">
        <v>880</v>
      </c>
      <c r="J11" s="128"/>
      <c r="K11" s="128">
        <v>680</v>
      </c>
      <c r="L11" s="128"/>
      <c r="M11" s="128"/>
      <c r="N11" s="128"/>
      <c r="O11" s="128">
        <v>1120</v>
      </c>
      <c r="P11" s="128">
        <v>880</v>
      </c>
      <c r="Q11" s="118"/>
    </row>
    <row r="12" spans="2:17" ht="12" x14ac:dyDescent="0.2">
      <c r="B12" s="125"/>
      <c r="C12" s="126">
        <v>3</v>
      </c>
      <c r="D12" s="33" t="s">
        <v>295</v>
      </c>
      <c r="E12" s="34" t="s">
        <v>231</v>
      </c>
      <c r="F12" s="127">
        <v>37314</v>
      </c>
      <c r="G12" s="35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2960</v>
      </c>
      <c r="H12" s="36">
        <f t="shared" si="0"/>
        <v>2</v>
      </c>
      <c r="I12" s="128"/>
      <c r="J12" s="128"/>
      <c r="K12" s="128"/>
      <c r="L12" s="128"/>
      <c r="M12" s="128"/>
      <c r="N12" s="128"/>
      <c r="O12" s="128">
        <v>1360</v>
      </c>
      <c r="P12" s="128">
        <v>1600</v>
      </c>
      <c r="Q12" s="118"/>
    </row>
    <row r="13" spans="2:17" ht="12" x14ac:dyDescent="0.2">
      <c r="B13" s="125"/>
      <c r="C13" s="126">
        <v>4</v>
      </c>
      <c r="D13" s="33" t="s">
        <v>105</v>
      </c>
      <c r="E13" s="34" t="s">
        <v>231</v>
      </c>
      <c r="F13" s="127">
        <v>37197</v>
      </c>
      <c r="G13" s="35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2680</v>
      </c>
      <c r="H13" s="36">
        <f t="shared" si="0"/>
        <v>3</v>
      </c>
      <c r="I13" s="128"/>
      <c r="J13" s="128"/>
      <c r="K13" s="128"/>
      <c r="L13" s="128"/>
      <c r="M13" s="128"/>
      <c r="N13" s="128">
        <v>680</v>
      </c>
      <c r="O13" s="128">
        <v>640</v>
      </c>
      <c r="P13" s="128">
        <v>1360</v>
      </c>
      <c r="Q13" s="118"/>
    </row>
    <row r="14" spans="2:17" ht="12" x14ac:dyDescent="0.2">
      <c r="B14" s="125"/>
      <c r="C14" s="126">
        <v>5</v>
      </c>
      <c r="D14" s="33" t="s">
        <v>311</v>
      </c>
      <c r="E14" s="34" t="s">
        <v>231</v>
      </c>
      <c r="F14" s="127">
        <v>37477</v>
      </c>
      <c r="G14" s="35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2000</v>
      </c>
      <c r="H14" s="36">
        <f t="shared" si="0"/>
        <v>2</v>
      </c>
      <c r="I14" s="128"/>
      <c r="J14" s="128"/>
      <c r="K14" s="128"/>
      <c r="L14" s="128"/>
      <c r="M14" s="128"/>
      <c r="N14" s="128"/>
      <c r="O14" s="128">
        <v>1120</v>
      </c>
      <c r="P14" s="128">
        <v>880</v>
      </c>
      <c r="Q14" s="118"/>
    </row>
    <row r="15" spans="2:17" ht="12" x14ac:dyDescent="0.2">
      <c r="B15" s="125"/>
      <c r="C15" s="126"/>
      <c r="D15" s="33" t="s">
        <v>287</v>
      </c>
      <c r="E15" s="34" t="s">
        <v>700</v>
      </c>
      <c r="F15" s="127">
        <v>36969</v>
      </c>
      <c r="G15" s="35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2000</v>
      </c>
      <c r="H15" s="36">
        <f t="shared" si="0"/>
        <v>2</v>
      </c>
      <c r="I15" s="128"/>
      <c r="J15" s="128"/>
      <c r="K15" s="128"/>
      <c r="L15" s="128"/>
      <c r="M15" s="128"/>
      <c r="N15" s="128"/>
      <c r="O15" s="128">
        <v>880</v>
      </c>
      <c r="P15" s="128">
        <v>1120</v>
      </c>
      <c r="Q15" s="118"/>
    </row>
    <row r="16" spans="2:17" ht="12" x14ac:dyDescent="0.2">
      <c r="B16" s="125"/>
      <c r="C16" s="126">
        <v>7</v>
      </c>
      <c r="D16" s="33" t="s">
        <v>276</v>
      </c>
      <c r="E16" s="34" t="s">
        <v>714</v>
      </c>
      <c r="F16" s="127">
        <v>36741</v>
      </c>
      <c r="G16" s="35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1600</v>
      </c>
      <c r="H16" s="36">
        <f t="shared" si="0"/>
        <v>1</v>
      </c>
      <c r="I16" s="128"/>
      <c r="J16" s="128"/>
      <c r="K16" s="128"/>
      <c r="L16" s="128"/>
      <c r="M16" s="128"/>
      <c r="N16" s="128"/>
      <c r="O16" s="128">
        <v>1600</v>
      </c>
      <c r="P16" s="128"/>
      <c r="Q16" s="118"/>
    </row>
    <row r="17" spans="2:17" ht="12" x14ac:dyDescent="0.2">
      <c r="B17" s="125"/>
      <c r="C17" s="126">
        <v>8</v>
      </c>
      <c r="D17" s="33" t="s">
        <v>312</v>
      </c>
      <c r="E17" s="34" t="s">
        <v>231</v>
      </c>
      <c r="F17" s="127">
        <v>37363</v>
      </c>
      <c r="G17" s="35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1520</v>
      </c>
      <c r="H17" s="36">
        <f t="shared" si="0"/>
        <v>2</v>
      </c>
      <c r="I17" s="128"/>
      <c r="J17" s="128"/>
      <c r="K17" s="128"/>
      <c r="L17" s="128"/>
      <c r="M17" s="128"/>
      <c r="N17" s="128"/>
      <c r="O17" s="128">
        <v>640</v>
      </c>
      <c r="P17" s="128">
        <v>880</v>
      </c>
      <c r="Q17" s="118"/>
    </row>
    <row r="18" spans="2:17" ht="12" x14ac:dyDescent="0.2">
      <c r="B18" s="125"/>
      <c r="C18" s="126">
        <v>9</v>
      </c>
      <c r="D18" s="33" t="s">
        <v>297</v>
      </c>
      <c r="E18" s="34" t="s">
        <v>231</v>
      </c>
      <c r="F18" s="127">
        <v>37521</v>
      </c>
      <c r="G18" s="35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640</v>
      </c>
      <c r="H18" s="36">
        <f t="shared" si="0"/>
        <v>1</v>
      </c>
      <c r="I18" s="128"/>
      <c r="J18" s="128"/>
      <c r="K18" s="128"/>
      <c r="L18" s="128"/>
      <c r="M18" s="128"/>
      <c r="N18" s="128"/>
      <c r="O18" s="128">
        <v>640</v>
      </c>
      <c r="P18" s="128"/>
      <c r="Q18" s="118"/>
    </row>
    <row r="19" spans="2:17" ht="12" x14ac:dyDescent="0.2">
      <c r="B19" s="125"/>
      <c r="C19" s="126"/>
      <c r="D19" s="33" t="s">
        <v>299</v>
      </c>
      <c r="E19" s="34" t="s">
        <v>231</v>
      </c>
      <c r="F19" s="127">
        <v>36740</v>
      </c>
      <c r="G19" s="35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640</v>
      </c>
      <c r="H19" s="36">
        <f t="shared" si="0"/>
        <v>1</v>
      </c>
      <c r="I19" s="128"/>
      <c r="J19" s="128"/>
      <c r="K19" s="128"/>
      <c r="L19" s="128"/>
      <c r="M19" s="128"/>
      <c r="N19" s="128"/>
      <c r="O19" s="128">
        <v>640</v>
      </c>
      <c r="P19" s="128"/>
      <c r="Q19" s="118"/>
    </row>
    <row r="20" spans="2:17" ht="12" x14ac:dyDescent="0.2">
      <c r="B20" s="125"/>
      <c r="C20" s="126"/>
      <c r="D20" s="82" t="s">
        <v>313</v>
      </c>
      <c r="E20" s="34" t="s">
        <v>231</v>
      </c>
      <c r="F20" s="127">
        <v>36979</v>
      </c>
      <c r="G20" s="35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640</v>
      </c>
      <c r="H20" s="36">
        <f t="shared" si="0"/>
        <v>1</v>
      </c>
      <c r="I20" s="128"/>
      <c r="J20" s="128"/>
      <c r="K20" s="128"/>
      <c r="L20" s="128"/>
      <c r="M20" s="128"/>
      <c r="N20" s="128"/>
      <c r="O20" s="128">
        <v>640</v>
      </c>
      <c r="P20" s="128">
        <v>0</v>
      </c>
      <c r="Q20" s="118"/>
    </row>
    <row r="21" spans="2:17" ht="12" x14ac:dyDescent="0.2">
      <c r="B21" s="125"/>
      <c r="C21" s="126"/>
      <c r="D21" s="82"/>
      <c r="E21" s="34" t="s">
        <v>166</v>
      </c>
      <c r="F21" s="127" t="s">
        <v>166</v>
      </c>
      <c r="G21" s="35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0</v>
      </c>
      <c r="H21" s="36">
        <f t="shared" si="0"/>
        <v>0</v>
      </c>
      <c r="I21" s="128"/>
      <c r="J21" s="128"/>
      <c r="K21" s="128"/>
      <c r="L21" s="128"/>
      <c r="M21" s="128"/>
      <c r="N21" s="128"/>
      <c r="O21" s="128"/>
      <c r="P21" s="128"/>
      <c r="Q21" s="118"/>
    </row>
    <row r="22" spans="2:17" ht="12" x14ac:dyDescent="0.2">
      <c r="B22" s="125"/>
      <c r="C22" s="126"/>
      <c r="D22" s="82"/>
      <c r="E22" s="34" t="s">
        <v>166</v>
      </c>
      <c r="F22" s="127" t="s">
        <v>166</v>
      </c>
      <c r="G22" s="35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0</v>
      </c>
      <c r="H22" s="36">
        <f t="shared" si="0"/>
        <v>0</v>
      </c>
      <c r="I22" s="128"/>
      <c r="J22" s="128"/>
      <c r="K22" s="128"/>
      <c r="L22" s="128"/>
      <c r="M22" s="128"/>
      <c r="N22" s="128"/>
      <c r="O22" s="128"/>
      <c r="P22" s="128"/>
      <c r="Q22" s="118"/>
    </row>
    <row r="23" spans="2:17" ht="12" x14ac:dyDescent="0.2">
      <c r="B23" s="125"/>
      <c r="C23" s="126"/>
      <c r="D23" s="82"/>
      <c r="E23" s="34" t="s">
        <v>166</v>
      </c>
      <c r="F23" s="127" t="s">
        <v>166</v>
      </c>
      <c r="G23" s="35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0</v>
      </c>
      <c r="H23" s="36">
        <f t="shared" si="0"/>
        <v>0</v>
      </c>
      <c r="I23" s="128"/>
      <c r="J23" s="128"/>
      <c r="K23" s="128"/>
      <c r="L23" s="128"/>
      <c r="M23" s="128"/>
      <c r="N23" s="128"/>
      <c r="O23" s="128"/>
      <c r="P23" s="128"/>
      <c r="Q23" s="118"/>
    </row>
    <row r="24" spans="2:17" ht="12" x14ac:dyDescent="0.2">
      <c r="B24" s="125"/>
      <c r="C24" s="126"/>
      <c r="D24" s="82"/>
      <c r="E24" s="34" t="s">
        <v>166</v>
      </c>
      <c r="F24" s="127" t="s">
        <v>166</v>
      </c>
      <c r="G24" s="35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0</v>
      </c>
      <c r="H24" s="36">
        <f t="shared" si="0"/>
        <v>0</v>
      </c>
      <c r="I24" s="128"/>
      <c r="J24" s="128"/>
      <c r="K24" s="128"/>
      <c r="L24" s="128"/>
      <c r="M24" s="128"/>
      <c r="N24" s="128"/>
      <c r="O24" s="128"/>
      <c r="P24" s="128"/>
      <c r="Q24" s="118"/>
    </row>
    <row r="25" spans="2:17" ht="12" x14ac:dyDescent="0.2">
      <c r="B25" s="125"/>
      <c r="C25" s="126"/>
      <c r="D25" s="82"/>
      <c r="E25" s="34" t="s">
        <v>166</v>
      </c>
      <c r="F25" s="127" t="s">
        <v>166</v>
      </c>
      <c r="G25" s="35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0</v>
      </c>
      <c r="H25" s="36">
        <f t="shared" si="0"/>
        <v>0</v>
      </c>
      <c r="I25" s="128"/>
      <c r="J25" s="128"/>
      <c r="K25" s="128"/>
      <c r="L25" s="128"/>
      <c r="M25" s="128"/>
      <c r="N25" s="128"/>
      <c r="O25" s="128"/>
      <c r="P25" s="128"/>
      <c r="Q25" s="118"/>
    </row>
    <row r="26" spans="2:17" ht="12" x14ac:dyDescent="0.2">
      <c r="B26" s="125"/>
      <c r="C26" s="126"/>
      <c r="D26" s="82"/>
      <c r="E26" s="34" t="s">
        <v>166</v>
      </c>
      <c r="F26" s="127" t="s">
        <v>166</v>
      </c>
      <c r="G26" s="35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0</v>
      </c>
      <c r="H26" s="36">
        <f t="shared" si="0"/>
        <v>0</v>
      </c>
      <c r="I26" s="128"/>
      <c r="J26" s="128"/>
      <c r="K26" s="128"/>
      <c r="L26" s="128"/>
      <c r="M26" s="128"/>
      <c r="N26" s="128"/>
      <c r="O26" s="128"/>
      <c r="P26" s="128"/>
      <c r="Q26" s="118"/>
    </row>
    <row r="27" spans="2:17" ht="12" x14ac:dyDescent="0.2">
      <c r="B27" s="125"/>
      <c r="C27" s="126"/>
      <c r="D27" s="82"/>
      <c r="E27" s="34" t="s">
        <v>166</v>
      </c>
      <c r="F27" s="127" t="s">
        <v>166</v>
      </c>
      <c r="G27" s="35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0</v>
      </c>
      <c r="H27" s="36">
        <f t="shared" si="0"/>
        <v>0</v>
      </c>
      <c r="I27" s="128"/>
      <c r="J27" s="128"/>
      <c r="K27" s="128"/>
      <c r="L27" s="128"/>
      <c r="M27" s="128"/>
      <c r="N27" s="128"/>
      <c r="O27" s="128"/>
      <c r="P27" s="128"/>
      <c r="Q27" s="118"/>
    </row>
    <row r="28" spans="2:17" ht="12" x14ac:dyDescent="0.2">
      <c r="B28" s="125"/>
      <c r="C28" s="126"/>
      <c r="D28" s="82"/>
      <c r="E28" s="34" t="s">
        <v>166</v>
      </c>
      <c r="F28" s="127" t="s">
        <v>166</v>
      </c>
      <c r="G28" s="35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0</v>
      </c>
      <c r="H28" s="36">
        <f t="shared" si="0"/>
        <v>0</v>
      </c>
      <c r="I28" s="128"/>
      <c r="J28" s="128"/>
      <c r="K28" s="128"/>
      <c r="L28" s="128"/>
      <c r="M28" s="128"/>
      <c r="N28" s="128"/>
      <c r="O28" s="128"/>
      <c r="P28" s="128"/>
      <c r="Q28" s="118"/>
    </row>
    <row r="29" spans="2:17" ht="12" x14ac:dyDescent="0.2">
      <c r="B29" s="125"/>
      <c r="C29" s="126"/>
      <c r="D29" s="82"/>
      <c r="E29" s="34" t="s">
        <v>166</v>
      </c>
      <c r="F29" s="127" t="s">
        <v>166</v>
      </c>
      <c r="G29" s="35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0</v>
      </c>
      <c r="H29" s="36">
        <f t="shared" si="0"/>
        <v>0</v>
      </c>
      <c r="I29" s="128"/>
      <c r="J29" s="128"/>
      <c r="K29" s="128"/>
      <c r="L29" s="128"/>
      <c r="M29" s="128"/>
      <c r="N29" s="128"/>
      <c r="O29" s="128"/>
      <c r="P29" s="128"/>
      <c r="Q29" s="118"/>
    </row>
    <row r="30" spans="2:17" ht="12" x14ac:dyDescent="0.2">
      <c r="B30" s="125"/>
      <c r="C30" s="126"/>
      <c r="D30" s="82"/>
      <c r="E30" s="34" t="s">
        <v>166</v>
      </c>
      <c r="F30" s="127" t="s">
        <v>166</v>
      </c>
      <c r="G30" s="35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0</v>
      </c>
      <c r="H30" s="36">
        <f t="shared" si="0"/>
        <v>0</v>
      </c>
      <c r="I30" s="128"/>
      <c r="J30" s="128"/>
      <c r="K30" s="128"/>
      <c r="L30" s="128"/>
      <c r="M30" s="128"/>
      <c r="N30" s="128"/>
      <c r="O30" s="128"/>
      <c r="P30" s="128"/>
      <c r="Q30" s="118"/>
    </row>
    <row r="31" spans="2:17" ht="12" x14ac:dyDescent="0.2">
      <c r="B31" s="125"/>
      <c r="C31" s="126"/>
      <c r="D31" s="82"/>
      <c r="E31" s="34" t="s">
        <v>166</v>
      </c>
      <c r="F31" s="127" t="s">
        <v>166</v>
      </c>
      <c r="G31" s="35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0</v>
      </c>
      <c r="H31" s="36">
        <f t="shared" si="0"/>
        <v>0</v>
      </c>
      <c r="I31" s="128"/>
      <c r="J31" s="128"/>
      <c r="K31" s="128"/>
      <c r="L31" s="128"/>
      <c r="M31" s="128"/>
      <c r="N31" s="128"/>
      <c r="O31" s="128"/>
      <c r="P31" s="128"/>
      <c r="Q31" s="118"/>
    </row>
    <row r="32" spans="2:17" ht="12" x14ac:dyDescent="0.2">
      <c r="B32" s="125"/>
      <c r="C32" s="126"/>
      <c r="D32" s="82"/>
      <c r="E32" s="34" t="s">
        <v>166</v>
      </c>
      <c r="F32" s="127" t="s">
        <v>166</v>
      </c>
      <c r="G32" s="35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0</v>
      </c>
      <c r="H32" s="36">
        <f t="shared" si="0"/>
        <v>0</v>
      </c>
      <c r="I32" s="128"/>
      <c r="J32" s="128"/>
      <c r="K32" s="128"/>
      <c r="L32" s="128"/>
      <c r="M32" s="128"/>
      <c r="N32" s="128"/>
      <c r="O32" s="128"/>
      <c r="P32" s="128"/>
      <c r="Q32" s="118"/>
    </row>
    <row r="33" spans="2:17" ht="12" x14ac:dyDescent="0.2">
      <c r="B33" s="125"/>
      <c r="C33" s="126"/>
      <c r="D33" s="82"/>
      <c r="E33" s="34" t="s">
        <v>166</v>
      </c>
      <c r="F33" s="127" t="s">
        <v>166</v>
      </c>
      <c r="G33" s="35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0</v>
      </c>
      <c r="H33" s="36">
        <f t="shared" si="0"/>
        <v>0</v>
      </c>
      <c r="I33" s="128"/>
      <c r="J33" s="128"/>
      <c r="K33" s="128"/>
      <c r="L33" s="128"/>
      <c r="M33" s="128"/>
      <c r="N33" s="128"/>
      <c r="O33" s="128"/>
      <c r="P33" s="128"/>
      <c r="Q33" s="118"/>
    </row>
    <row r="34" spans="2:17" ht="12" x14ac:dyDescent="0.2">
      <c r="B34" s="125"/>
      <c r="C34" s="126"/>
      <c r="D34" s="82"/>
      <c r="E34" s="34" t="s">
        <v>166</v>
      </c>
      <c r="F34" s="127" t="s">
        <v>166</v>
      </c>
      <c r="G34" s="35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0</v>
      </c>
      <c r="H34" s="36">
        <f t="shared" si="0"/>
        <v>0</v>
      </c>
      <c r="I34" s="128"/>
      <c r="J34" s="128"/>
      <c r="K34" s="128"/>
      <c r="L34" s="128"/>
      <c r="M34" s="128"/>
      <c r="N34" s="128"/>
      <c r="O34" s="128"/>
      <c r="P34" s="128"/>
      <c r="Q34" s="118"/>
    </row>
    <row r="35" spans="2:17" ht="12" x14ac:dyDescent="0.2">
      <c r="B35" s="125"/>
      <c r="C35" s="126"/>
      <c r="D35" s="82"/>
      <c r="E35" s="34" t="s">
        <v>166</v>
      </c>
      <c r="F35" s="127" t="s">
        <v>166</v>
      </c>
      <c r="G35" s="35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0</v>
      </c>
      <c r="H35" s="36">
        <f t="shared" si="0"/>
        <v>0</v>
      </c>
      <c r="I35" s="128"/>
      <c r="J35" s="128"/>
      <c r="K35" s="128"/>
      <c r="L35" s="128"/>
      <c r="M35" s="128"/>
      <c r="N35" s="128"/>
      <c r="O35" s="128"/>
      <c r="P35" s="128"/>
      <c r="Q35" s="118"/>
    </row>
    <row r="36" spans="2:17" ht="12" x14ac:dyDescent="0.2">
      <c r="B36" s="125"/>
      <c r="C36" s="126"/>
      <c r="D36" s="82"/>
      <c r="E36" s="34" t="s">
        <v>166</v>
      </c>
      <c r="F36" s="127" t="s">
        <v>166</v>
      </c>
      <c r="G36" s="35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0</v>
      </c>
      <c r="H36" s="36">
        <f t="shared" si="0"/>
        <v>0</v>
      </c>
      <c r="I36" s="128"/>
      <c r="J36" s="128"/>
      <c r="K36" s="128"/>
      <c r="L36" s="128"/>
      <c r="M36" s="128"/>
      <c r="N36" s="128"/>
      <c r="O36" s="128"/>
      <c r="P36" s="128"/>
      <c r="Q36" s="118"/>
    </row>
    <row r="37" spans="2:17" ht="12" x14ac:dyDescent="0.2">
      <c r="B37" s="125"/>
      <c r="C37" s="126"/>
      <c r="D37" s="82"/>
      <c r="E37" s="34" t="s">
        <v>166</v>
      </c>
      <c r="F37" s="127" t="s">
        <v>166</v>
      </c>
      <c r="G37" s="35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0</v>
      </c>
      <c r="H37" s="36">
        <f t="shared" si="0"/>
        <v>0</v>
      </c>
      <c r="I37" s="128"/>
      <c r="J37" s="128"/>
      <c r="K37" s="128"/>
      <c r="L37" s="128"/>
      <c r="M37" s="128"/>
      <c r="N37" s="128"/>
      <c r="O37" s="128"/>
      <c r="P37" s="128"/>
      <c r="Q37" s="118"/>
    </row>
    <row r="38" spans="2:17" ht="12" x14ac:dyDescent="0.2">
      <c r="B38" s="125"/>
      <c r="C38" s="126"/>
      <c r="D38" s="82"/>
      <c r="E38" s="34" t="s">
        <v>166</v>
      </c>
      <c r="F38" s="127" t="s">
        <v>166</v>
      </c>
      <c r="G38" s="35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0</v>
      </c>
      <c r="H38" s="36">
        <f t="shared" si="0"/>
        <v>0</v>
      </c>
      <c r="I38" s="128"/>
      <c r="J38" s="128"/>
      <c r="K38" s="128"/>
      <c r="L38" s="128"/>
      <c r="M38" s="128"/>
      <c r="N38" s="128"/>
      <c r="O38" s="128"/>
      <c r="P38" s="128"/>
      <c r="Q38" s="118"/>
    </row>
    <row r="39" spans="2:17" ht="12" x14ac:dyDescent="0.2">
      <c r="B39" s="125"/>
      <c r="C39" s="126"/>
      <c r="D39" s="82"/>
      <c r="E39" s="34" t="s">
        <v>166</v>
      </c>
      <c r="F39" s="127" t="s">
        <v>166</v>
      </c>
      <c r="G39" s="35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0</v>
      </c>
      <c r="H39" s="36">
        <f t="shared" si="0"/>
        <v>0</v>
      </c>
      <c r="I39" s="128"/>
      <c r="J39" s="128"/>
      <c r="K39" s="128"/>
      <c r="L39" s="128"/>
      <c r="M39" s="128"/>
      <c r="N39" s="128"/>
      <c r="O39" s="128"/>
      <c r="P39" s="128"/>
      <c r="Q39" s="118"/>
    </row>
    <row r="40" spans="2:17" ht="10.199999999999999" x14ac:dyDescent="0.2">
      <c r="B40" s="129"/>
      <c r="C40" s="130"/>
      <c r="D40" s="130"/>
      <c r="E40" s="131"/>
      <c r="F40" s="131"/>
      <c r="G40" s="133"/>
      <c r="H40" s="131"/>
      <c r="I40" s="133"/>
      <c r="J40" s="133"/>
      <c r="K40" s="133"/>
      <c r="L40" s="133"/>
      <c r="M40" s="133"/>
      <c r="N40" s="133"/>
      <c r="O40" s="133"/>
      <c r="P40" s="133"/>
      <c r="Q40" s="118"/>
    </row>
    <row r="41" spans="2:17" ht="10.199999999999999" x14ac:dyDescent="0.2">
      <c r="B41" s="134"/>
      <c r="C41" s="135"/>
      <c r="D41" s="136" t="str">
        <f>SM_S19!$D$41</f>
        <v>CONTAGEM DE SEMANAS</v>
      </c>
      <c r="E41" s="138"/>
      <c r="F41" s="138"/>
      <c r="G41" s="138"/>
      <c r="H41" s="138"/>
      <c r="I41" s="50">
        <f>SM!H$41</f>
        <v>51</v>
      </c>
      <c r="J41" s="50">
        <f>SM!I$41</f>
        <v>39</v>
      </c>
      <c r="K41" s="50">
        <f>SM!J$41</f>
        <v>35</v>
      </c>
      <c r="L41" s="50">
        <f>SM!K$41</f>
        <v>31</v>
      </c>
      <c r="M41" s="50">
        <f>SM!L$41</f>
        <v>30</v>
      </c>
      <c r="N41" s="50">
        <f>SM!M$41</f>
        <v>12</v>
      </c>
      <c r="O41" s="50">
        <f>SM!N$41</f>
        <v>5</v>
      </c>
      <c r="P41" s="50">
        <f>SM!O$41</f>
        <v>1</v>
      </c>
      <c r="Q41" s="139"/>
    </row>
    <row r="126" spans="5:5" ht="10.199999999999999" x14ac:dyDescent="0.2">
      <c r="E126" s="140" t="s">
        <v>309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T129"/>
  <sheetViews>
    <sheetView workbookViewId="0"/>
  </sheetViews>
  <sheetFormatPr defaultRowHeight="14.4" x14ac:dyDescent="0.2"/>
  <cols>
    <col min="4" max="4" width="35.140625" bestFit="1" customWidth="1"/>
    <col min="5" max="5" width="36.5703125" bestFit="1" customWidth="1"/>
    <col min="8" max="9" width="10.140625" bestFit="1" customWidth="1"/>
  </cols>
  <sheetData>
    <row r="2" spans="2:20" ht="12" x14ac:dyDescent="0.2">
      <c r="B2" s="97" t="str">
        <f>SM_S19!B2</f>
        <v>RANKING ESTADUAL - 2018</v>
      </c>
      <c r="F2" s="99"/>
      <c r="G2" s="99"/>
      <c r="H2" s="100"/>
      <c r="I2" s="100"/>
      <c r="J2" s="101"/>
      <c r="K2" s="99"/>
      <c r="L2" s="102"/>
      <c r="M2" s="102"/>
      <c r="N2" s="102"/>
      <c r="O2" s="102"/>
      <c r="P2" s="102"/>
      <c r="Q2" s="102"/>
      <c r="R2" s="102"/>
      <c r="S2" s="102"/>
    </row>
    <row r="3" spans="2:20" ht="12" x14ac:dyDescent="0.2">
      <c r="B3" s="103" t="s">
        <v>314</v>
      </c>
      <c r="D3" s="6">
        <f>SM!D3</f>
        <v>43255</v>
      </c>
      <c r="E3" s="141"/>
      <c r="F3" s="99"/>
      <c r="G3" s="99"/>
      <c r="H3" s="100"/>
      <c r="I3" s="100"/>
      <c r="J3" s="101"/>
      <c r="K3" s="99"/>
      <c r="L3" s="102"/>
      <c r="M3" s="102"/>
      <c r="N3" s="102"/>
      <c r="O3" s="102"/>
      <c r="P3" s="102"/>
      <c r="Q3" s="102"/>
      <c r="R3" s="102"/>
      <c r="S3" s="102"/>
    </row>
    <row r="4" spans="2:20" ht="12" x14ac:dyDescent="0.2">
      <c r="B4" s="102"/>
      <c r="C4" s="104"/>
      <c r="D4" s="105"/>
      <c r="E4" s="105"/>
      <c r="F4" s="99"/>
      <c r="G4" s="99"/>
      <c r="H4" s="100"/>
      <c r="I4" s="100"/>
      <c r="J4" s="101"/>
      <c r="K4" s="99"/>
      <c r="L4" s="102"/>
      <c r="M4" s="102"/>
      <c r="N4" s="102"/>
      <c r="O4" s="102"/>
      <c r="P4" s="102"/>
      <c r="Q4" s="102"/>
      <c r="R4" s="102"/>
      <c r="S4" s="102"/>
    </row>
    <row r="5" spans="2:20" ht="12" x14ac:dyDescent="0.2">
      <c r="B5" s="106"/>
      <c r="C5" s="107"/>
      <c r="D5" s="107"/>
      <c r="E5" s="107"/>
      <c r="F5" s="142"/>
      <c r="G5" s="142"/>
      <c r="H5" s="143"/>
      <c r="I5" s="143"/>
      <c r="J5" s="110"/>
      <c r="K5" s="111"/>
      <c r="L5" s="112"/>
      <c r="M5" s="112"/>
      <c r="N5" s="112"/>
      <c r="O5" s="112"/>
      <c r="P5" s="112"/>
      <c r="Q5" s="112"/>
      <c r="R5" s="112"/>
      <c r="S5" s="112"/>
      <c r="T5" s="113"/>
    </row>
    <row r="6" spans="2:20" ht="24" x14ac:dyDescent="0.2">
      <c r="B6" s="114"/>
      <c r="C6" s="58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44" t="s">
        <v>315</v>
      </c>
      <c r="I6" s="144" t="s">
        <v>316</v>
      </c>
      <c r="J6" s="116" t="str">
        <f>SM_S19!G6</f>
        <v>TOTAL RK52</v>
      </c>
      <c r="K6" s="117" t="str">
        <f>SM_S19!H6</f>
        <v>Torneios</v>
      </c>
      <c r="L6" s="145" t="str">
        <f>DM!J6</f>
        <v>2o</v>
      </c>
      <c r="M6" s="145" t="str">
        <f>DM!K6</f>
        <v>3o</v>
      </c>
      <c r="N6" s="145" t="str">
        <f>DM!L6</f>
        <v>2o</v>
      </c>
      <c r="O6" s="145" t="str">
        <f>DM!M6</f>
        <v>4o</v>
      </c>
      <c r="P6" s="145" t="str">
        <f>DM!N6</f>
        <v>1o</v>
      </c>
      <c r="Q6" s="145" t="str">
        <f>DM!O6</f>
        <v>1o</v>
      </c>
      <c r="R6" s="145" t="str">
        <f>DM!P6</f>
        <v>1o</v>
      </c>
      <c r="S6" s="145" t="str">
        <f>DM!Q6</f>
        <v>2o</v>
      </c>
      <c r="T6" s="118"/>
    </row>
    <row r="7" spans="2:20" ht="12" x14ac:dyDescent="0.2">
      <c r="B7" s="114"/>
      <c r="C7" s="58"/>
      <c r="D7" s="58"/>
      <c r="E7" s="58"/>
      <c r="F7" s="18"/>
      <c r="G7" s="18"/>
      <c r="H7" s="146"/>
      <c r="I7" s="146"/>
      <c r="J7" s="116"/>
      <c r="K7" s="117"/>
      <c r="L7" s="23" t="str">
        <f>DM!J7</f>
        <v>EST</v>
      </c>
      <c r="M7" s="23" t="str">
        <f>DM!K7</f>
        <v>EST</v>
      </c>
      <c r="N7" s="23" t="str">
        <f>DM!L7</f>
        <v>M-CWB</v>
      </c>
      <c r="O7" s="23" t="str">
        <f>DM!M7</f>
        <v>EST</v>
      </c>
      <c r="P7" s="23" t="str">
        <f>DM!N7</f>
        <v>M-OES</v>
      </c>
      <c r="Q7" s="23" t="str">
        <f>DM!O7</f>
        <v>M-CWB</v>
      </c>
      <c r="R7" s="23" t="str">
        <f>DM!P7</f>
        <v>EST</v>
      </c>
      <c r="S7" s="23" t="str">
        <f>DM!Q7</f>
        <v>EST</v>
      </c>
      <c r="T7" s="118"/>
    </row>
    <row r="8" spans="2:20" ht="12" x14ac:dyDescent="0.2">
      <c r="B8" s="119"/>
      <c r="C8" s="58"/>
      <c r="D8" s="58"/>
      <c r="E8" s="58"/>
      <c r="F8" s="18"/>
      <c r="G8" s="18"/>
      <c r="H8" s="147"/>
      <c r="I8" s="147"/>
      <c r="J8" s="116"/>
      <c r="K8" s="117"/>
      <c r="L8" s="25">
        <f>DM!J8</f>
        <v>42905</v>
      </c>
      <c r="M8" s="25">
        <f>DM!K8</f>
        <v>42988</v>
      </c>
      <c r="N8" s="25">
        <f>DM!L8</f>
        <v>43017</v>
      </c>
      <c r="O8" s="25">
        <f>DM!M8</f>
        <v>43045</v>
      </c>
      <c r="P8" s="25">
        <f>DM!N8</f>
        <v>43052</v>
      </c>
      <c r="Q8" s="25">
        <f>DM!O8</f>
        <v>43178</v>
      </c>
      <c r="R8" s="25">
        <f>DM!P8</f>
        <v>43222</v>
      </c>
      <c r="S8" s="25">
        <f>DM!Q8</f>
        <v>43255</v>
      </c>
      <c r="T8" s="118"/>
    </row>
    <row r="9" spans="2:20" ht="12" x14ac:dyDescent="0.2">
      <c r="B9" s="120"/>
      <c r="C9" s="107"/>
      <c r="D9" s="107"/>
      <c r="E9" s="107"/>
      <c r="F9" s="148"/>
      <c r="G9" s="148"/>
      <c r="H9" s="143"/>
      <c r="I9" s="143"/>
      <c r="J9" s="122"/>
      <c r="K9" s="123"/>
      <c r="L9" s="124"/>
      <c r="M9" s="124"/>
      <c r="N9" s="124"/>
      <c r="O9" s="124"/>
      <c r="P9" s="124"/>
      <c r="Q9" s="124"/>
      <c r="R9" s="124"/>
      <c r="S9" s="124"/>
      <c r="T9" s="118"/>
    </row>
    <row r="10" spans="2:20" ht="12" x14ac:dyDescent="0.2">
      <c r="B10" s="125"/>
      <c r="C10" s="126">
        <v>1</v>
      </c>
      <c r="D10" s="79" t="s">
        <v>246</v>
      </c>
      <c r="E10" s="39" t="s">
        <v>307</v>
      </c>
      <c r="F10" s="34" t="s">
        <v>712</v>
      </c>
      <c r="G10" s="34" t="s">
        <v>712</v>
      </c>
      <c r="H10" s="127">
        <v>37214</v>
      </c>
      <c r="I10" s="127">
        <v>37038</v>
      </c>
      <c r="J10" s="35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2960</v>
      </c>
      <c r="K10" s="36">
        <f t="shared" ref="K10:K39" si="0">COUNT(L10:T10)-COUNTIF(L10:T10,"=0")</f>
        <v>2</v>
      </c>
      <c r="L10" s="128"/>
      <c r="M10" s="128"/>
      <c r="N10" s="128"/>
      <c r="O10" s="128"/>
      <c r="P10" s="128"/>
      <c r="Q10" s="128"/>
      <c r="R10" s="128">
        <v>1600</v>
      </c>
      <c r="S10" s="128">
        <v>1360</v>
      </c>
      <c r="T10" s="118"/>
    </row>
    <row r="11" spans="2:20" ht="12" x14ac:dyDescent="0.2">
      <c r="B11" s="125"/>
      <c r="C11" s="126">
        <v>2</v>
      </c>
      <c r="D11" s="149" t="s">
        <v>305</v>
      </c>
      <c r="E11" s="39" t="s">
        <v>317</v>
      </c>
      <c r="F11" s="34" t="s">
        <v>704</v>
      </c>
      <c r="G11" s="34" t="s">
        <v>704</v>
      </c>
      <c r="H11" s="127">
        <v>37043</v>
      </c>
      <c r="I11" s="127">
        <v>37463</v>
      </c>
      <c r="J11" s="35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1920</v>
      </c>
      <c r="K11" s="36">
        <f t="shared" si="0"/>
        <v>2</v>
      </c>
      <c r="L11" s="128"/>
      <c r="M11" s="128">
        <v>1120</v>
      </c>
      <c r="N11" s="128"/>
      <c r="O11" s="128"/>
      <c r="P11" s="128"/>
      <c r="Q11" s="128">
        <v>800</v>
      </c>
      <c r="R11" s="128"/>
      <c r="S11" s="128"/>
      <c r="T11" s="118"/>
    </row>
    <row r="12" spans="2:20" ht="12" x14ac:dyDescent="0.2">
      <c r="B12" s="125"/>
      <c r="C12" s="126">
        <v>3</v>
      </c>
      <c r="D12" s="39" t="s">
        <v>196</v>
      </c>
      <c r="E12" s="39" t="s">
        <v>99</v>
      </c>
      <c r="F12" s="34" t="s">
        <v>702</v>
      </c>
      <c r="G12" s="34" t="s">
        <v>231</v>
      </c>
      <c r="H12" s="127">
        <v>37322</v>
      </c>
      <c r="I12" s="127">
        <v>37341</v>
      </c>
      <c r="J12" s="35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1600</v>
      </c>
      <c r="K12" s="36">
        <f t="shared" si="0"/>
        <v>1</v>
      </c>
      <c r="L12" s="128"/>
      <c r="M12" s="128">
        <v>1600</v>
      </c>
      <c r="N12" s="128"/>
      <c r="O12" s="128"/>
      <c r="P12" s="128"/>
      <c r="Q12" s="128"/>
      <c r="R12" s="128"/>
      <c r="S12" s="128"/>
      <c r="T12" s="118"/>
    </row>
    <row r="13" spans="2:20" ht="12" x14ac:dyDescent="0.2">
      <c r="B13" s="125"/>
      <c r="C13" s="126"/>
      <c r="D13" s="39" t="s">
        <v>22</v>
      </c>
      <c r="E13" s="39" t="s">
        <v>19</v>
      </c>
      <c r="F13" s="34" t="s">
        <v>700</v>
      </c>
      <c r="G13" s="34" t="s">
        <v>702</v>
      </c>
      <c r="H13" s="127">
        <v>37259</v>
      </c>
      <c r="I13" s="127">
        <v>37300</v>
      </c>
      <c r="J13" s="35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1600</v>
      </c>
      <c r="K13" s="36">
        <f t="shared" si="0"/>
        <v>1</v>
      </c>
      <c r="L13" s="128"/>
      <c r="M13" s="128"/>
      <c r="N13" s="128"/>
      <c r="O13" s="128"/>
      <c r="P13" s="128"/>
      <c r="Q13" s="128"/>
      <c r="R13" s="128"/>
      <c r="S13" s="128">
        <v>1600</v>
      </c>
      <c r="T13" s="118"/>
    </row>
    <row r="14" spans="2:20" ht="12" x14ac:dyDescent="0.2">
      <c r="B14" s="125"/>
      <c r="C14" s="126">
        <v>5</v>
      </c>
      <c r="D14" s="39" t="s">
        <v>94</v>
      </c>
      <c r="E14" s="39" t="s">
        <v>190</v>
      </c>
      <c r="F14" s="34" t="s">
        <v>701</v>
      </c>
      <c r="G14" s="34" t="s">
        <v>701</v>
      </c>
      <c r="H14" s="127">
        <v>36678</v>
      </c>
      <c r="I14" s="127">
        <v>0</v>
      </c>
      <c r="J14" s="35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1360</v>
      </c>
      <c r="K14" s="36">
        <f t="shared" si="0"/>
        <v>1</v>
      </c>
      <c r="L14" s="128"/>
      <c r="M14" s="128">
        <v>1360</v>
      </c>
      <c r="N14" s="128"/>
      <c r="O14" s="128"/>
      <c r="P14" s="128"/>
      <c r="Q14" s="128"/>
      <c r="R14" s="128"/>
      <c r="S14" s="128"/>
      <c r="T14" s="118"/>
    </row>
    <row r="15" spans="2:20" ht="12" x14ac:dyDescent="0.2">
      <c r="B15" s="125"/>
      <c r="C15" s="126"/>
      <c r="D15" s="39" t="s">
        <v>305</v>
      </c>
      <c r="E15" s="38" t="s">
        <v>306</v>
      </c>
      <c r="F15" s="34" t="s">
        <v>704</v>
      </c>
      <c r="G15" s="34" t="s">
        <v>700</v>
      </c>
      <c r="H15" s="127">
        <v>37043</v>
      </c>
      <c r="I15" s="127">
        <v>36696</v>
      </c>
      <c r="J15" s="35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1360</v>
      </c>
      <c r="K15" s="36">
        <f t="shared" si="0"/>
        <v>1</v>
      </c>
      <c r="L15" s="128"/>
      <c r="M15" s="128"/>
      <c r="N15" s="128"/>
      <c r="O15" s="128"/>
      <c r="P15" s="128"/>
      <c r="Q15" s="128"/>
      <c r="R15" s="128">
        <v>1360</v>
      </c>
      <c r="S15" s="128"/>
      <c r="T15" s="118"/>
    </row>
    <row r="16" spans="2:20" ht="12" x14ac:dyDescent="0.2">
      <c r="B16" s="125"/>
      <c r="C16" s="126">
        <v>7</v>
      </c>
      <c r="D16" s="38" t="s">
        <v>318</v>
      </c>
      <c r="E16" s="39" t="s">
        <v>164</v>
      </c>
      <c r="F16" s="34" t="s">
        <v>711</v>
      </c>
      <c r="G16" s="34" t="s">
        <v>711</v>
      </c>
      <c r="H16" s="127">
        <v>37911</v>
      </c>
      <c r="I16" s="127">
        <v>37054</v>
      </c>
      <c r="J16" s="35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1120</v>
      </c>
      <c r="K16" s="36">
        <f t="shared" si="0"/>
        <v>1</v>
      </c>
      <c r="L16" s="128"/>
      <c r="M16" s="128"/>
      <c r="N16" s="128"/>
      <c r="O16" s="128"/>
      <c r="P16" s="128"/>
      <c r="Q16" s="128"/>
      <c r="R16" s="128">
        <v>1120</v>
      </c>
      <c r="S16" s="128"/>
      <c r="T16" s="118"/>
    </row>
    <row r="17" spans="2:20" ht="12" x14ac:dyDescent="0.2">
      <c r="B17" s="125"/>
      <c r="C17" s="126"/>
      <c r="D17" s="39" t="s">
        <v>71</v>
      </c>
      <c r="E17" s="39" t="s">
        <v>286</v>
      </c>
      <c r="F17" s="34" t="s">
        <v>705</v>
      </c>
      <c r="G17" s="34" t="s">
        <v>705</v>
      </c>
      <c r="H17" s="127">
        <v>36911</v>
      </c>
      <c r="I17" s="127">
        <v>37203</v>
      </c>
      <c r="J17" s="35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1120</v>
      </c>
      <c r="K17" s="36">
        <f t="shared" si="0"/>
        <v>1</v>
      </c>
      <c r="L17" s="128"/>
      <c r="M17" s="128"/>
      <c r="N17" s="128"/>
      <c r="O17" s="128"/>
      <c r="P17" s="128"/>
      <c r="Q17" s="128"/>
      <c r="R17" s="128"/>
      <c r="S17" s="128">
        <v>1120</v>
      </c>
      <c r="T17" s="118"/>
    </row>
    <row r="18" spans="2:20" ht="12" x14ac:dyDescent="0.2">
      <c r="B18" s="125"/>
      <c r="C18" s="126"/>
      <c r="D18" s="39" t="s">
        <v>234</v>
      </c>
      <c r="E18" s="39" t="s">
        <v>286</v>
      </c>
      <c r="F18" s="34" t="s">
        <v>231</v>
      </c>
      <c r="G18" s="34" t="s">
        <v>705</v>
      </c>
      <c r="H18" s="127">
        <v>37494</v>
      </c>
      <c r="I18" s="127">
        <v>37203</v>
      </c>
      <c r="J18" s="35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880</v>
      </c>
      <c r="K18" s="36">
        <f t="shared" ref="K18:K23" si="1">COUNT(L18:T18)-COUNTIF(L18:T18,"=0")</f>
        <v>1</v>
      </c>
      <c r="L18" s="128"/>
      <c r="M18" s="128"/>
      <c r="N18" s="128"/>
      <c r="O18" s="128"/>
      <c r="P18" s="128"/>
      <c r="Q18" s="128"/>
      <c r="R18" s="128">
        <v>880</v>
      </c>
      <c r="S18" s="128"/>
      <c r="T18" s="118"/>
    </row>
    <row r="19" spans="2:20" ht="12" x14ac:dyDescent="0.2">
      <c r="B19" s="125"/>
      <c r="C19" s="126"/>
      <c r="D19" s="39" t="s">
        <v>305</v>
      </c>
      <c r="E19" s="39" t="s">
        <v>319</v>
      </c>
      <c r="F19" s="34" t="s">
        <v>704</v>
      </c>
      <c r="G19" s="34" t="s">
        <v>704</v>
      </c>
      <c r="H19" s="127">
        <v>37043</v>
      </c>
      <c r="I19" s="127">
        <v>37617</v>
      </c>
      <c r="J19" s="35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880</v>
      </c>
      <c r="K19" s="36">
        <f t="shared" si="1"/>
        <v>1</v>
      </c>
      <c r="L19" s="128"/>
      <c r="M19" s="128"/>
      <c r="N19" s="128"/>
      <c r="O19" s="128"/>
      <c r="P19" s="128"/>
      <c r="Q19" s="128"/>
      <c r="R19" s="128"/>
      <c r="S19" s="128">
        <v>880</v>
      </c>
      <c r="T19" s="118"/>
    </row>
    <row r="20" spans="2:20" ht="12" x14ac:dyDescent="0.2">
      <c r="B20" s="125"/>
      <c r="C20" s="126"/>
      <c r="D20" s="79" t="s">
        <v>320</v>
      </c>
      <c r="E20" s="39" t="s">
        <v>298</v>
      </c>
      <c r="F20" s="34" t="s">
        <v>712</v>
      </c>
      <c r="G20" s="34" t="s">
        <v>712</v>
      </c>
      <c r="H20" s="127">
        <v>37592</v>
      </c>
      <c r="I20" s="127">
        <v>37725</v>
      </c>
      <c r="J20" s="35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880</v>
      </c>
      <c r="K20" s="36">
        <f t="shared" si="1"/>
        <v>1</v>
      </c>
      <c r="L20" s="128"/>
      <c r="M20" s="128"/>
      <c r="N20" s="128"/>
      <c r="O20" s="128"/>
      <c r="P20" s="128"/>
      <c r="Q20" s="128"/>
      <c r="R20" s="128"/>
      <c r="S20" s="128">
        <v>880</v>
      </c>
      <c r="T20" s="118"/>
    </row>
    <row r="21" spans="2:20" ht="12" x14ac:dyDescent="0.2">
      <c r="B21" s="125"/>
      <c r="C21" s="126">
        <v>12</v>
      </c>
      <c r="D21" s="39" t="s">
        <v>234</v>
      </c>
      <c r="E21" s="39" t="s">
        <v>94</v>
      </c>
      <c r="F21" s="34" t="s">
        <v>231</v>
      </c>
      <c r="G21" s="34" t="s">
        <v>701</v>
      </c>
      <c r="H21" s="127">
        <v>37494</v>
      </c>
      <c r="I21" s="127">
        <v>36678</v>
      </c>
      <c r="J21" s="35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800</v>
      </c>
      <c r="K21" s="36">
        <f t="shared" si="1"/>
        <v>1</v>
      </c>
      <c r="L21" s="128"/>
      <c r="M21" s="128"/>
      <c r="N21" s="128">
        <v>800</v>
      </c>
      <c r="O21" s="128"/>
      <c r="P21" s="128"/>
      <c r="Q21" s="128"/>
      <c r="R21" s="128"/>
      <c r="S21" s="128"/>
      <c r="T21" s="118"/>
    </row>
    <row r="22" spans="2:20" ht="12" x14ac:dyDescent="0.2">
      <c r="B22" s="125"/>
      <c r="C22" s="126"/>
      <c r="D22" s="39" t="s">
        <v>300</v>
      </c>
      <c r="E22" s="38" t="s">
        <v>129</v>
      </c>
      <c r="F22" s="34" t="s">
        <v>702</v>
      </c>
      <c r="G22" s="34" t="s">
        <v>702</v>
      </c>
      <c r="H22" s="127">
        <v>36960</v>
      </c>
      <c r="I22" s="127">
        <v>0</v>
      </c>
      <c r="J22" s="35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800</v>
      </c>
      <c r="K22" s="36">
        <f t="shared" si="1"/>
        <v>1</v>
      </c>
      <c r="L22" s="128"/>
      <c r="M22" s="128"/>
      <c r="N22" s="128"/>
      <c r="O22" s="128"/>
      <c r="P22" s="128">
        <v>800</v>
      </c>
      <c r="Q22" s="128"/>
      <c r="R22" s="128"/>
      <c r="S22" s="128"/>
      <c r="T22" s="118"/>
    </row>
    <row r="23" spans="2:20" ht="12" x14ac:dyDescent="0.2">
      <c r="B23" s="125"/>
      <c r="C23" s="126"/>
      <c r="D23" s="38"/>
      <c r="E23" s="39"/>
      <c r="F23" s="34" t="s">
        <v>166</v>
      </c>
      <c r="G23" s="34" t="s">
        <v>166</v>
      </c>
      <c r="H23" s="127" t="s">
        <v>166</v>
      </c>
      <c r="I23" s="127" t="s">
        <v>166</v>
      </c>
      <c r="J23" s="35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0</v>
      </c>
      <c r="K23" s="36">
        <f t="shared" si="1"/>
        <v>0</v>
      </c>
      <c r="L23" s="128"/>
      <c r="M23" s="128"/>
      <c r="N23" s="128"/>
      <c r="O23" s="128"/>
      <c r="P23" s="128"/>
      <c r="Q23" s="128"/>
      <c r="R23" s="128"/>
      <c r="S23" s="128"/>
      <c r="T23" s="118"/>
    </row>
    <row r="24" spans="2:20" ht="12" x14ac:dyDescent="0.2">
      <c r="B24" s="125"/>
      <c r="C24" s="126"/>
      <c r="D24" s="38"/>
      <c r="E24" s="39"/>
      <c r="F24" s="34" t="s">
        <v>166</v>
      </c>
      <c r="G24" s="34" t="s">
        <v>166</v>
      </c>
      <c r="H24" s="127" t="s">
        <v>166</v>
      </c>
      <c r="I24" s="127" t="s">
        <v>166</v>
      </c>
      <c r="J24" s="35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0</v>
      </c>
      <c r="K24" s="36">
        <f t="shared" si="0"/>
        <v>0</v>
      </c>
      <c r="L24" s="128"/>
      <c r="M24" s="128"/>
      <c r="N24" s="128"/>
      <c r="O24" s="128"/>
      <c r="P24" s="128"/>
      <c r="Q24" s="128"/>
      <c r="R24" s="128"/>
      <c r="S24" s="128"/>
      <c r="T24" s="118"/>
    </row>
    <row r="25" spans="2:20" ht="12" x14ac:dyDescent="0.2">
      <c r="B25" s="125"/>
      <c r="C25" s="126"/>
      <c r="D25" s="39"/>
      <c r="E25" s="39"/>
      <c r="F25" s="34" t="s">
        <v>166</v>
      </c>
      <c r="G25" s="34" t="s">
        <v>166</v>
      </c>
      <c r="H25" s="127" t="s">
        <v>166</v>
      </c>
      <c r="I25" s="127" t="s">
        <v>166</v>
      </c>
      <c r="J25" s="35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0</v>
      </c>
      <c r="K25" s="36">
        <f t="shared" si="0"/>
        <v>0</v>
      </c>
      <c r="L25" s="128"/>
      <c r="M25" s="128"/>
      <c r="N25" s="128"/>
      <c r="O25" s="128"/>
      <c r="P25" s="128"/>
      <c r="Q25" s="128"/>
      <c r="R25" s="128"/>
      <c r="S25" s="128"/>
      <c r="T25" s="118"/>
    </row>
    <row r="26" spans="2:20" ht="12" x14ac:dyDescent="0.2">
      <c r="B26" s="125"/>
      <c r="C26" s="126"/>
      <c r="D26" s="39"/>
      <c r="E26" s="39"/>
      <c r="F26" s="34" t="s">
        <v>166</v>
      </c>
      <c r="G26" s="34" t="s">
        <v>166</v>
      </c>
      <c r="H26" s="127" t="s">
        <v>166</v>
      </c>
      <c r="I26" s="127" t="s">
        <v>166</v>
      </c>
      <c r="J26" s="35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0</v>
      </c>
      <c r="K26" s="36">
        <f t="shared" si="0"/>
        <v>0</v>
      </c>
      <c r="L26" s="128"/>
      <c r="M26" s="128"/>
      <c r="N26" s="128"/>
      <c r="O26" s="128"/>
      <c r="P26" s="128"/>
      <c r="Q26" s="128"/>
      <c r="R26" s="128"/>
      <c r="S26" s="128"/>
      <c r="T26" s="118"/>
    </row>
    <row r="27" spans="2:20" ht="12" x14ac:dyDescent="0.2">
      <c r="B27" s="125"/>
      <c r="C27" s="126"/>
      <c r="D27" s="39"/>
      <c r="E27" s="39"/>
      <c r="F27" s="34" t="s">
        <v>166</v>
      </c>
      <c r="G27" s="34" t="s">
        <v>166</v>
      </c>
      <c r="H27" s="127" t="s">
        <v>166</v>
      </c>
      <c r="I27" s="127" t="s">
        <v>166</v>
      </c>
      <c r="J27" s="35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0</v>
      </c>
      <c r="K27" s="36">
        <f t="shared" si="0"/>
        <v>0</v>
      </c>
      <c r="L27" s="128"/>
      <c r="M27" s="128"/>
      <c r="N27" s="128"/>
      <c r="O27" s="128"/>
      <c r="P27" s="128"/>
      <c r="Q27" s="128"/>
      <c r="R27" s="128"/>
      <c r="S27" s="128"/>
      <c r="T27" s="118"/>
    </row>
    <row r="28" spans="2:20" ht="12" x14ac:dyDescent="0.2">
      <c r="B28" s="125"/>
      <c r="C28" s="126"/>
      <c r="D28" s="39"/>
      <c r="E28" s="39"/>
      <c r="F28" s="34" t="s">
        <v>166</v>
      </c>
      <c r="G28" s="34" t="s">
        <v>166</v>
      </c>
      <c r="H28" s="127" t="s">
        <v>166</v>
      </c>
      <c r="I28" s="127" t="s">
        <v>166</v>
      </c>
      <c r="J28" s="35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0</v>
      </c>
      <c r="K28" s="36">
        <f t="shared" si="0"/>
        <v>0</v>
      </c>
      <c r="L28" s="128"/>
      <c r="M28" s="128"/>
      <c r="N28" s="128"/>
      <c r="O28" s="128"/>
      <c r="P28" s="128"/>
      <c r="Q28" s="128"/>
      <c r="R28" s="128"/>
      <c r="S28" s="128"/>
      <c r="T28" s="118"/>
    </row>
    <row r="29" spans="2:20" ht="12" x14ac:dyDescent="0.2">
      <c r="B29" s="125"/>
      <c r="C29" s="126"/>
      <c r="D29" s="39"/>
      <c r="E29" s="39"/>
      <c r="F29" s="34" t="s">
        <v>166</v>
      </c>
      <c r="G29" s="34" t="s">
        <v>166</v>
      </c>
      <c r="H29" s="127" t="s">
        <v>166</v>
      </c>
      <c r="I29" s="127" t="s">
        <v>166</v>
      </c>
      <c r="J29" s="35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0</v>
      </c>
      <c r="K29" s="36">
        <f t="shared" si="0"/>
        <v>0</v>
      </c>
      <c r="L29" s="128"/>
      <c r="M29" s="128"/>
      <c r="N29" s="128"/>
      <c r="O29" s="128"/>
      <c r="P29" s="128"/>
      <c r="Q29" s="128"/>
      <c r="R29" s="128"/>
      <c r="S29" s="128"/>
      <c r="T29" s="118"/>
    </row>
    <row r="30" spans="2:20" ht="12" x14ac:dyDescent="0.2">
      <c r="B30" s="125"/>
      <c r="C30" s="126"/>
      <c r="D30" s="39"/>
      <c r="E30" s="39"/>
      <c r="F30" s="34" t="s">
        <v>166</v>
      </c>
      <c r="G30" s="34" t="s">
        <v>166</v>
      </c>
      <c r="H30" s="127" t="s">
        <v>166</v>
      </c>
      <c r="I30" s="127" t="s">
        <v>166</v>
      </c>
      <c r="J30" s="35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0</v>
      </c>
      <c r="K30" s="36">
        <f t="shared" si="0"/>
        <v>0</v>
      </c>
      <c r="L30" s="128"/>
      <c r="M30" s="128"/>
      <c r="N30" s="128"/>
      <c r="O30" s="128"/>
      <c r="P30" s="128"/>
      <c r="Q30" s="128"/>
      <c r="R30" s="128"/>
      <c r="S30" s="128"/>
      <c r="T30" s="118"/>
    </row>
    <row r="31" spans="2:20" ht="12" x14ac:dyDescent="0.2">
      <c r="B31" s="125"/>
      <c r="C31" s="126"/>
      <c r="D31" s="39"/>
      <c r="E31" s="39"/>
      <c r="F31" s="34" t="s">
        <v>166</v>
      </c>
      <c r="G31" s="34" t="s">
        <v>166</v>
      </c>
      <c r="H31" s="127" t="s">
        <v>166</v>
      </c>
      <c r="I31" s="127" t="s">
        <v>166</v>
      </c>
      <c r="J31" s="35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0</v>
      </c>
      <c r="K31" s="36">
        <f t="shared" si="0"/>
        <v>0</v>
      </c>
      <c r="L31" s="128"/>
      <c r="M31" s="128"/>
      <c r="N31" s="128"/>
      <c r="O31" s="128"/>
      <c r="P31" s="128"/>
      <c r="Q31" s="128"/>
      <c r="R31" s="128"/>
      <c r="S31" s="128"/>
      <c r="T31" s="118"/>
    </row>
    <row r="32" spans="2:20" ht="12" x14ac:dyDescent="0.2">
      <c r="B32" s="125"/>
      <c r="C32" s="126"/>
      <c r="D32" s="39"/>
      <c r="E32" s="39"/>
      <c r="F32" s="34" t="s">
        <v>166</v>
      </c>
      <c r="G32" s="34" t="s">
        <v>166</v>
      </c>
      <c r="H32" s="127" t="s">
        <v>166</v>
      </c>
      <c r="I32" s="127" t="s">
        <v>166</v>
      </c>
      <c r="J32" s="35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0</v>
      </c>
      <c r="K32" s="36">
        <f t="shared" si="0"/>
        <v>0</v>
      </c>
      <c r="L32" s="128"/>
      <c r="M32" s="128"/>
      <c r="N32" s="128"/>
      <c r="O32" s="128"/>
      <c r="P32" s="128"/>
      <c r="Q32" s="128"/>
      <c r="R32" s="128"/>
      <c r="S32" s="128"/>
      <c r="T32" s="118"/>
    </row>
    <row r="33" spans="2:20" ht="12" x14ac:dyDescent="0.2">
      <c r="B33" s="125"/>
      <c r="C33" s="126"/>
      <c r="D33" s="39"/>
      <c r="E33" s="39"/>
      <c r="F33" s="34" t="s">
        <v>166</v>
      </c>
      <c r="G33" s="34" t="s">
        <v>166</v>
      </c>
      <c r="H33" s="127" t="s">
        <v>166</v>
      </c>
      <c r="I33" s="127" t="s">
        <v>166</v>
      </c>
      <c r="J33" s="35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0</v>
      </c>
      <c r="K33" s="36">
        <f t="shared" si="0"/>
        <v>0</v>
      </c>
      <c r="L33" s="128"/>
      <c r="M33" s="128"/>
      <c r="N33" s="128"/>
      <c r="O33" s="128"/>
      <c r="P33" s="128"/>
      <c r="Q33" s="128"/>
      <c r="R33" s="128"/>
      <c r="S33" s="128"/>
      <c r="T33" s="118"/>
    </row>
    <row r="34" spans="2:20" ht="12" x14ac:dyDescent="0.2">
      <c r="B34" s="125"/>
      <c r="C34" s="126"/>
      <c r="D34" s="39"/>
      <c r="E34" s="39"/>
      <c r="F34" s="34" t="s">
        <v>166</v>
      </c>
      <c r="G34" s="34" t="s">
        <v>166</v>
      </c>
      <c r="H34" s="127" t="s">
        <v>166</v>
      </c>
      <c r="I34" s="127" t="s">
        <v>166</v>
      </c>
      <c r="J34" s="35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0</v>
      </c>
      <c r="K34" s="36">
        <f t="shared" si="0"/>
        <v>0</v>
      </c>
      <c r="L34" s="128"/>
      <c r="M34" s="128"/>
      <c r="N34" s="128"/>
      <c r="O34" s="128"/>
      <c r="P34" s="128"/>
      <c r="Q34" s="128"/>
      <c r="R34" s="128"/>
      <c r="S34" s="128"/>
      <c r="T34" s="118"/>
    </row>
    <row r="35" spans="2:20" ht="12" x14ac:dyDescent="0.2">
      <c r="B35" s="125"/>
      <c r="C35" s="126"/>
      <c r="D35" s="39"/>
      <c r="E35" s="39"/>
      <c r="F35" s="34" t="s">
        <v>166</v>
      </c>
      <c r="G35" s="34" t="s">
        <v>166</v>
      </c>
      <c r="H35" s="127" t="s">
        <v>166</v>
      </c>
      <c r="I35" s="127" t="s">
        <v>166</v>
      </c>
      <c r="J35" s="35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0</v>
      </c>
      <c r="K35" s="36">
        <f t="shared" si="0"/>
        <v>0</v>
      </c>
      <c r="L35" s="128"/>
      <c r="M35" s="128"/>
      <c r="N35" s="128"/>
      <c r="O35" s="128"/>
      <c r="P35" s="128"/>
      <c r="Q35" s="128"/>
      <c r="R35" s="128"/>
      <c r="S35" s="128"/>
      <c r="T35" s="118"/>
    </row>
    <row r="36" spans="2:20" ht="12" x14ac:dyDescent="0.2">
      <c r="B36" s="125"/>
      <c r="C36" s="126"/>
      <c r="D36" s="39"/>
      <c r="E36" s="39"/>
      <c r="F36" s="34" t="s">
        <v>166</v>
      </c>
      <c r="G36" s="34" t="s">
        <v>166</v>
      </c>
      <c r="H36" s="127" t="s">
        <v>166</v>
      </c>
      <c r="I36" s="127" t="s">
        <v>166</v>
      </c>
      <c r="J36" s="35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0</v>
      </c>
      <c r="K36" s="36">
        <f t="shared" si="0"/>
        <v>0</v>
      </c>
      <c r="L36" s="128"/>
      <c r="M36" s="128"/>
      <c r="N36" s="128"/>
      <c r="O36" s="128"/>
      <c r="P36" s="128"/>
      <c r="Q36" s="128"/>
      <c r="R36" s="128"/>
      <c r="S36" s="128"/>
      <c r="T36" s="118"/>
    </row>
    <row r="37" spans="2:20" ht="12" x14ac:dyDescent="0.2">
      <c r="B37" s="125"/>
      <c r="C37" s="126"/>
      <c r="D37" s="39"/>
      <c r="E37" s="39"/>
      <c r="F37" s="34" t="s">
        <v>166</v>
      </c>
      <c r="G37" s="34" t="s">
        <v>166</v>
      </c>
      <c r="H37" s="127" t="s">
        <v>166</v>
      </c>
      <c r="I37" s="127" t="s">
        <v>166</v>
      </c>
      <c r="J37" s="35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0</v>
      </c>
      <c r="K37" s="36">
        <f t="shared" si="0"/>
        <v>0</v>
      </c>
      <c r="L37" s="128"/>
      <c r="M37" s="128"/>
      <c r="N37" s="128"/>
      <c r="O37" s="128"/>
      <c r="P37" s="128"/>
      <c r="Q37" s="128"/>
      <c r="R37" s="128"/>
      <c r="S37" s="128"/>
      <c r="T37" s="118"/>
    </row>
    <row r="38" spans="2:20" ht="12" x14ac:dyDescent="0.2">
      <c r="B38" s="125"/>
      <c r="C38" s="126"/>
      <c r="D38" s="39"/>
      <c r="E38" s="39"/>
      <c r="F38" s="34" t="s">
        <v>166</v>
      </c>
      <c r="G38" s="34" t="s">
        <v>166</v>
      </c>
      <c r="H38" s="127" t="s">
        <v>166</v>
      </c>
      <c r="I38" s="127" t="s">
        <v>166</v>
      </c>
      <c r="J38" s="35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0</v>
      </c>
      <c r="K38" s="36">
        <f t="shared" si="0"/>
        <v>0</v>
      </c>
      <c r="L38" s="128"/>
      <c r="M38" s="128"/>
      <c r="N38" s="128"/>
      <c r="O38" s="128"/>
      <c r="P38" s="128"/>
      <c r="Q38" s="128"/>
      <c r="R38" s="128"/>
      <c r="S38" s="128"/>
      <c r="T38" s="118"/>
    </row>
    <row r="39" spans="2:20" ht="12" x14ac:dyDescent="0.2">
      <c r="B39" s="125"/>
      <c r="C39" s="126"/>
      <c r="D39" s="39"/>
      <c r="E39" s="39"/>
      <c r="F39" s="34" t="s">
        <v>166</v>
      </c>
      <c r="G39" s="34" t="s">
        <v>166</v>
      </c>
      <c r="H39" s="127" t="s">
        <v>166</v>
      </c>
      <c r="I39" s="127" t="s">
        <v>166</v>
      </c>
      <c r="J39" s="35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0</v>
      </c>
      <c r="K39" s="36">
        <f t="shared" si="0"/>
        <v>0</v>
      </c>
      <c r="L39" s="128"/>
      <c r="M39" s="128"/>
      <c r="N39" s="128"/>
      <c r="O39" s="128"/>
      <c r="P39" s="128"/>
      <c r="Q39" s="128"/>
      <c r="R39" s="128"/>
      <c r="S39" s="128"/>
      <c r="T39" s="118"/>
    </row>
    <row r="40" spans="2:20" ht="10.199999999999999" x14ac:dyDescent="0.2">
      <c r="B40" s="129"/>
      <c r="C40" s="130"/>
      <c r="D40" s="130"/>
      <c r="E40" s="130"/>
      <c r="F40" s="131"/>
      <c r="G40" s="131"/>
      <c r="H40" s="132"/>
      <c r="I40" s="132"/>
      <c r="J40" s="133"/>
      <c r="K40" s="131"/>
      <c r="L40" s="133"/>
      <c r="M40" s="133"/>
      <c r="N40" s="133"/>
      <c r="O40" s="133"/>
      <c r="P40" s="133"/>
      <c r="Q40" s="133"/>
      <c r="R40" s="133"/>
      <c r="S40" s="133"/>
      <c r="T40" s="118"/>
    </row>
    <row r="41" spans="2:20" ht="10.199999999999999" x14ac:dyDescent="0.2">
      <c r="B41" s="134"/>
      <c r="C41" s="135"/>
      <c r="D41" s="136"/>
      <c r="E41" s="136" t="str">
        <f>SM_S19!$D$41</f>
        <v>CONTAGEM DE SEMANAS</v>
      </c>
      <c r="F41" s="137"/>
      <c r="G41" s="137"/>
      <c r="H41" s="132"/>
      <c r="I41" s="132"/>
      <c r="J41" s="138"/>
      <c r="K41" s="138"/>
      <c r="L41" s="50">
        <f>SM!H$41</f>
        <v>51</v>
      </c>
      <c r="M41" s="50">
        <f>SM!I$41</f>
        <v>39</v>
      </c>
      <c r="N41" s="50">
        <f>SM!J$41</f>
        <v>35</v>
      </c>
      <c r="O41" s="50">
        <f>SM!K$41</f>
        <v>31</v>
      </c>
      <c r="P41" s="50">
        <f>SM!L$41</f>
        <v>30</v>
      </c>
      <c r="Q41" s="50">
        <f>SM!M$41</f>
        <v>12</v>
      </c>
      <c r="R41" s="50">
        <f>SM!N$41</f>
        <v>5</v>
      </c>
      <c r="S41" s="50">
        <f>SM!O$41</f>
        <v>1</v>
      </c>
      <c r="T41" s="139"/>
    </row>
    <row r="129" spans="5:5" ht="10.199999999999999" x14ac:dyDescent="0.2">
      <c r="E129" s="98" t="s">
        <v>309</v>
      </c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T41"/>
  <sheetViews>
    <sheetView workbookViewId="0"/>
  </sheetViews>
  <sheetFormatPr defaultRowHeight="14.4" x14ac:dyDescent="0.2"/>
  <cols>
    <col min="4" max="4" width="35.140625" bestFit="1" customWidth="1"/>
    <col min="5" max="5" width="37.140625" bestFit="1" customWidth="1"/>
    <col min="8" max="9" width="10.140625" bestFit="1" customWidth="1"/>
  </cols>
  <sheetData>
    <row r="2" spans="2:20" ht="12" x14ac:dyDescent="0.2">
      <c r="B2" s="97" t="str">
        <f>SM_S19!B2</f>
        <v>RANKING ESTADUAL - 2018</v>
      </c>
      <c r="F2" s="99"/>
      <c r="G2" s="99"/>
      <c r="H2" s="99"/>
      <c r="I2" s="99"/>
      <c r="J2" s="101"/>
      <c r="K2" s="99"/>
      <c r="L2" s="102"/>
      <c r="M2" s="102"/>
      <c r="N2" s="102"/>
      <c r="O2" s="102"/>
      <c r="P2" s="102"/>
      <c r="Q2" s="102"/>
      <c r="R2" s="102"/>
      <c r="S2" s="102"/>
    </row>
    <row r="3" spans="2:20" ht="12" x14ac:dyDescent="0.2">
      <c r="B3" s="103" t="s">
        <v>321</v>
      </c>
      <c r="D3" s="6">
        <f>SM!D3</f>
        <v>43255</v>
      </c>
      <c r="E3" s="141"/>
      <c r="F3" s="99"/>
      <c r="G3" s="99"/>
      <c r="H3" s="99"/>
      <c r="I3" s="99"/>
      <c r="J3" s="101"/>
      <c r="K3" s="99"/>
      <c r="L3" s="102"/>
      <c r="M3" s="102"/>
      <c r="N3" s="102"/>
      <c r="O3" s="102"/>
      <c r="P3" s="102"/>
      <c r="Q3" s="102"/>
      <c r="R3" s="102"/>
      <c r="S3" s="102"/>
    </row>
    <row r="4" spans="2:20" ht="12" x14ac:dyDescent="0.2">
      <c r="B4" s="102"/>
      <c r="C4" s="104"/>
      <c r="D4" s="105"/>
      <c r="E4" s="105"/>
      <c r="F4" s="99"/>
      <c r="G4" s="99"/>
      <c r="H4" s="99"/>
      <c r="I4" s="99"/>
      <c r="J4" s="101"/>
      <c r="K4" s="99"/>
      <c r="L4" s="102"/>
      <c r="M4" s="102"/>
      <c r="N4" s="102"/>
      <c r="O4" s="102"/>
      <c r="P4" s="102"/>
      <c r="Q4" s="102"/>
      <c r="R4" s="102"/>
      <c r="S4" s="102"/>
    </row>
    <row r="5" spans="2:20" ht="12" x14ac:dyDescent="0.2">
      <c r="B5" s="106"/>
      <c r="C5" s="107"/>
      <c r="D5" s="107"/>
      <c r="E5" s="107"/>
      <c r="F5" s="142"/>
      <c r="G5" s="142"/>
      <c r="H5" s="142"/>
      <c r="I5" s="142"/>
      <c r="J5" s="110"/>
      <c r="K5" s="111"/>
      <c r="L5" s="112"/>
      <c r="M5" s="112"/>
      <c r="N5" s="112"/>
      <c r="O5" s="112"/>
      <c r="P5" s="112"/>
      <c r="Q5" s="112"/>
      <c r="R5" s="112"/>
      <c r="S5" s="112"/>
      <c r="T5" s="113"/>
    </row>
    <row r="6" spans="2:20" ht="24" x14ac:dyDescent="0.2">
      <c r="B6" s="114"/>
      <c r="C6" s="58" t="s">
        <v>2</v>
      </c>
      <c r="D6" s="58" t="str">
        <f>DM_S19!D6</f>
        <v>ATLETA 1</v>
      </c>
      <c r="E6" s="150" t="str">
        <f>DM_S19!E6</f>
        <v>ATLETA 2</v>
      </c>
      <c r="F6" s="151" t="str">
        <f>DM_S19!F6</f>
        <v>ENT 1</v>
      </c>
      <c r="G6" s="18" t="str">
        <f>DM_S19!G6</f>
        <v>ENT 2</v>
      </c>
      <c r="H6" s="144" t="s">
        <v>315</v>
      </c>
      <c r="I6" s="144" t="s">
        <v>316</v>
      </c>
      <c r="J6" s="116" t="str">
        <f>DM_S19!J6</f>
        <v>TOTAL RK52</v>
      </c>
      <c r="K6" s="117" t="str">
        <f>DM_S19!K6</f>
        <v>Torneios</v>
      </c>
      <c r="L6" s="145" t="str">
        <f>DM!J6</f>
        <v>2o</v>
      </c>
      <c r="M6" s="145" t="str">
        <f>DM!K6</f>
        <v>3o</v>
      </c>
      <c r="N6" s="145" t="str">
        <f>DM!L6</f>
        <v>2o</v>
      </c>
      <c r="O6" s="145" t="str">
        <f>DM!M6</f>
        <v>4o</v>
      </c>
      <c r="P6" s="145" t="str">
        <f>DM!N6</f>
        <v>1o</v>
      </c>
      <c r="Q6" s="145" t="str">
        <f>DM!O6</f>
        <v>1o</v>
      </c>
      <c r="R6" s="145" t="str">
        <f>DM!P6</f>
        <v>1o</v>
      </c>
      <c r="S6" s="145" t="str">
        <f>DM!Q6</f>
        <v>2o</v>
      </c>
      <c r="T6" s="118"/>
    </row>
    <row r="7" spans="2:20" ht="12" x14ac:dyDescent="0.2">
      <c r="B7" s="114"/>
      <c r="C7" s="58"/>
      <c r="D7" s="58"/>
      <c r="E7" s="152"/>
      <c r="F7" s="153"/>
      <c r="G7" s="18"/>
      <c r="H7" s="146"/>
      <c r="I7" s="146"/>
      <c r="J7" s="116"/>
      <c r="K7" s="117"/>
      <c r="L7" s="23" t="str">
        <f>DM!J7</f>
        <v>EST</v>
      </c>
      <c r="M7" s="23" t="str">
        <f>DM!K7</f>
        <v>EST</v>
      </c>
      <c r="N7" s="23" t="str">
        <f>DM!L7</f>
        <v>M-CWB</v>
      </c>
      <c r="O7" s="23" t="str">
        <f>DM!M7</f>
        <v>EST</v>
      </c>
      <c r="P7" s="23" t="str">
        <f>DM!N7</f>
        <v>M-OES</v>
      </c>
      <c r="Q7" s="23" t="str">
        <f>DM!O7</f>
        <v>M-CWB</v>
      </c>
      <c r="R7" s="23" t="str">
        <f>DM!P7</f>
        <v>EST</v>
      </c>
      <c r="S7" s="23" t="str">
        <f>DM!Q7</f>
        <v>EST</v>
      </c>
      <c r="T7" s="118"/>
    </row>
    <row r="8" spans="2:20" ht="12" x14ac:dyDescent="0.2">
      <c r="B8" s="119"/>
      <c r="C8" s="58"/>
      <c r="D8" s="58"/>
      <c r="E8" s="154"/>
      <c r="F8" s="155"/>
      <c r="G8" s="18"/>
      <c r="H8" s="147"/>
      <c r="I8" s="147"/>
      <c r="J8" s="116"/>
      <c r="K8" s="117"/>
      <c r="L8" s="25">
        <f>DM!J8</f>
        <v>42905</v>
      </c>
      <c r="M8" s="25">
        <f>DM!K8</f>
        <v>42988</v>
      </c>
      <c r="N8" s="25">
        <f>DM!L8</f>
        <v>43017</v>
      </c>
      <c r="O8" s="25">
        <f>DM!M8</f>
        <v>43045</v>
      </c>
      <c r="P8" s="25">
        <f>DM!N8</f>
        <v>43052</v>
      </c>
      <c r="Q8" s="25">
        <f>DM!O8</f>
        <v>43178</v>
      </c>
      <c r="R8" s="25">
        <f>DM!P8</f>
        <v>43222</v>
      </c>
      <c r="S8" s="25">
        <f>DM!Q8</f>
        <v>43255</v>
      </c>
      <c r="T8" s="118"/>
    </row>
    <row r="9" spans="2:20" ht="12" x14ac:dyDescent="0.2">
      <c r="B9" s="120"/>
      <c r="C9" s="107"/>
      <c r="D9" s="107"/>
      <c r="E9" s="107"/>
      <c r="F9" s="148"/>
      <c r="G9" s="148"/>
      <c r="H9" s="143"/>
      <c r="I9" s="143"/>
      <c r="J9" s="122"/>
      <c r="K9" s="123"/>
      <c r="L9" s="124"/>
      <c r="M9" s="124"/>
      <c r="N9" s="124"/>
      <c r="O9" s="124"/>
      <c r="P9" s="124"/>
      <c r="Q9" s="124"/>
      <c r="R9" s="124"/>
      <c r="S9" s="124"/>
      <c r="T9" s="118"/>
    </row>
    <row r="10" spans="2:20" ht="12" x14ac:dyDescent="0.2">
      <c r="B10" s="125"/>
      <c r="C10" s="126">
        <v>1</v>
      </c>
      <c r="D10" s="73" t="s">
        <v>66</v>
      </c>
      <c r="E10" s="39" t="s">
        <v>160</v>
      </c>
      <c r="F10" s="34" t="s">
        <v>701</v>
      </c>
      <c r="G10" s="34" t="s">
        <v>701</v>
      </c>
      <c r="H10" s="127">
        <v>36727</v>
      </c>
      <c r="I10" s="127">
        <v>36886</v>
      </c>
      <c r="J10" s="35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4520</v>
      </c>
      <c r="K10" s="36">
        <f t="shared" ref="K10:K39" si="0">COUNT(L10:T10)-COUNTIF(L10:T10,"=0")</f>
        <v>4</v>
      </c>
      <c r="L10" s="128">
        <v>1120</v>
      </c>
      <c r="M10" s="128"/>
      <c r="N10" s="128">
        <v>680</v>
      </c>
      <c r="O10" s="128"/>
      <c r="P10" s="128"/>
      <c r="Q10" s="128"/>
      <c r="R10" s="128">
        <v>1360</v>
      </c>
      <c r="S10" s="128">
        <v>1360</v>
      </c>
      <c r="T10" s="118"/>
    </row>
    <row r="11" spans="2:20" ht="12" x14ac:dyDescent="0.2">
      <c r="B11" s="125"/>
      <c r="C11" s="126">
        <v>2</v>
      </c>
      <c r="D11" s="39" t="s">
        <v>106</v>
      </c>
      <c r="E11" s="33" t="s">
        <v>60</v>
      </c>
      <c r="F11" s="34" t="s">
        <v>704</v>
      </c>
      <c r="G11" s="34" t="s">
        <v>704</v>
      </c>
      <c r="H11" s="127">
        <v>37515</v>
      </c>
      <c r="I11" s="127">
        <v>36636</v>
      </c>
      <c r="J11" s="35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3760</v>
      </c>
      <c r="K11" s="36">
        <f t="shared" si="0"/>
        <v>3</v>
      </c>
      <c r="L11" s="128">
        <v>1360</v>
      </c>
      <c r="M11" s="128">
        <v>1600</v>
      </c>
      <c r="N11" s="128">
        <v>800</v>
      </c>
      <c r="O11" s="128"/>
      <c r="P11" s="128"/>
      <c r="Q11" s="128"/>
      <c r="R11" s="128"/>
      <c r="S11" s="128"/>
      <c r="T11" s="118"/>
    </row>
    <row r="12" spans="2:20" ht="12" x14ac:dyDescent="0.2">
      <c r="B12" s="125"/>
      <c r="C12" s="126">
        <v>3</v>
      </c>
      <c r="D12" s="156" t="s">
        <v>87</v>
      </c>
      <c r="E12" s="33" t="s">
        <v>225</v>
      </c>
      <c r="F12" s="34" t="s">
        <v>702</v>
      </c>
      <c r="G12" s="34" t="s">
        <v>702</v>
      </c>
      <c r="H12" s="127">
        <v>37453</v>
      </c>
      <c r="I12" s="127">
        <v>37729</v>
      </c>
      <c r="J12" s="35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3200</v>
      </c>
      <c r="K12" s="36">
        <f t="shared" si="0"/>
        <v>2</v>
      </c>
      <c r="L12" s="128"/>
      <c r="M12" s="128"/>
      <c r="N12" s="128"/>
      <c r="O12" s="128"/>
      <c r="P12" s="128"/>
      <c r="Q12" s="128"/>
      <c r="R12" s="128">
        <v>1600</v>
      </c>
      <c r="S12" s="128">
        <v>1600</v>
      </c>
      <c r="T12" s="118"/>
    </row>
    <row r="13" spans="2:20" ht="12" x14ac:dyDescent="0.2">
      <c r="B13" s="125"/>
      <c r="C13" s="126">
        <v>4</v>
      </c>
      <c r="D13" s="33" t="s">
        <v>295</v>
      </c>
      <c r="E13" s="55" t="s">
        <v>311</v>
      </c>
      <c r="F13" s="34" t="s">
        <v>231</v>
      </c>
      <c r="G13" s="34" t="s">
        <v>231</v>
      </c>
      <c r="H13" s="127">
        <v>37314</v>
      </c>
      <c r="I13" s="127">
        <v>37477</v>
      </c>
      <c r="J13" s="35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2240</v>
      </c>
      <c r="K13" s="36">
        <f t="shared" si="0"/>
        <v>2</v>
      </c>
      <c r="L13" s="128"/>
      <c r="M13" s="128"/>
      <c r="N13" s="128"/>
      <c r="O13" s="128"/>
      <c r="P13" s="128"/>
      <c r="Q13" s="128"/>
      <c r="R13" s="128">
        <v>1120</v>
      </c>
      <c r="S13" s="128">
        <v>1120</v>
      </c>
      <c r="T13" s="118"/>
    </row>
    <row r="14" spans="2:20" ht="12" x14ac:dyDescent="0.2">
      <c r="B14" s="125"/>
      <c r="C14" s="126">
        <v>5</v>
      </c>
      <c r="D14" s="33" t="s">
        <v>312</v>
      </c>
      <c r="E14" s="33" t="s">
        <v>287</v>
      </c>
      <c r="F14" s="34" t="s">
        <v>231</v>
      </c>
      <c r="G14" s="34" t="s">
        <v>700</v>
      </c>
      <c r="H14" s="127">
        <v>37363</v>
      </c>
      <c r="I14" s="127">
        <v>36969</v>
      </c>
      <c r="J14" s="35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1120</v>
      </c>
      <c r="K14" s="36">
        <f t="shared" si="0"/>
        <v>1</v>
      </c>
      <c r="L14" s="128"/>
      <c r="M14" s="128"/>
      <c r="N14" s="128"/>
      <c r="O14" s="128"/>
      <c r="P14" s="128"/>
      <c r="Q14" s="128"/>
      <c r="R14" s="128"/>
      <c r="S14" s="128">
        <v>1120</v>
      </c>
      <c r="T14" s="118"/>
    </row>
    <row r="15" spans="2:20" ht="12" x14ac:dyDescent="0.2">
      <c r="B15" s="125"/>
      <c r="C15" s="126">
        <v>6</v>
      </c>
      <c r="D15" s="33" t="s">
        <v>322</v>
      </c>
      <c r="E15" s="55" t="s">
        <v>283</v>
      </c>
      <c r="F15" s="34" t="s">
        <v>231</v>
      </c>
      <c r="G15" s="34" t="s">
        <v>231</v>
      </c>
      <c r="H15" s="127">
        <v>38366</v>
      </c>
      <c r="I15" s="127">
        <v>37481</v>
      </c>
      <c r="J15" s="35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880</v>
      </c>
      <c r="K15" s="36">
        <f t="shared" si="0"/>
        <v>1</v>
      </c>
      <c r="L15" s="128"/>
      <c r="M15" s="128"/>
      <c r="N15" s="128"/>
      <c r="O15" s="128"/>
      <c r="P15" s="128"/>
      <c r="Q15" s="128"/>
      <c r="R15" s="128">
        <v>880</v>
      </c>
      <c r="S15" s="128"/>
      <c r="T15" s="118"/>
    </row>
    <row r="16" spans="2:20" ht="12" x14ac:dyDescent="0.2">
      <c r="B16" s="125"/>
      <c r="C16" s="126"/>
      <c r="D16" s="33" t="s">
        <v>312</v>
      </c>
      <c r="E16" s="72" t="s">
        <v>313</v>
      </c>
      <c r="F16" s="34" t="s">
        <v>231</v>
      </c>
      <c r="G16" s="34" t="s">
        <v>231</v>
      </c>
      <c r="H16" s="127">
        <v>37363</v>
      </c>
      <c r="I16" s="127">
        <v>36979</v>
      </c>
      <c r="J16" s="35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880</v>
      </c>
      <c r="K16" s="36">
        <f t="shared" si="0"/>
        <v>1</v>
      </c>
      <c r="L16" s="128"/>
      <c r="M16" s="128"/>
      <c r="N16" s="128"/>
      <c r="O16" s="128"/>
      <c r="P16" s="128"/>
      <c r="Q16" s="128"/>
      <c r="R16" s="128">
        <v>880</v>
      </c>
      <c r="S16" s="128"/>
      <c r="T16" s="118"/>
    </row>
    <row r="17" spans="2:20" ht="12" x14ac:dyDescent="0.2">
      <c r="B17" s="125"/>
      <c r="C17" s="126"/>
      <c r="D17" s="72" t="s">
        <v>297</v>
      </c>
      <c r="E17" s="33" t="s">
        <v>105</v>
      </c>
      <c r="F17" s="34" t="s">
        <v>231</v>
      </c>
      <c r="G17" s="34" t="s">
        <v>231</v>
      </c>
      <c r="H17" s="127">
        <v>37521</v>
      </c>
      <c r="I17" s="127">
        <v>37197</v>
      </c>
      <c r="J17" s="35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880</v>
      </c>
      <c r="K17" s="36">
        <f t="shared" si="0"/>
        <v>1</v>
      </c>
      <c r="L17" s="128"/>
      <c r="M17" s="128"/>
      <c r="N17" s="128"/>
      <c r="O17" s="128"/>
      <c r="P17" s="128"/>
      <c r="Q17" s="128"/>
      <c r="R17" s="128">
        <v>880</v>
      </c>
      <c r="S17" s="128"/>
      <c r="T17" s="118"/>
    </row>
    <row r="18" spans="2:20" ht="12" x14ac:dyDescent="0.2">
      <c r="B18" s="125"/>
      <c r="C18" s="126">
        <v>9</v>
      </c>
      <c r="D18" s="39" t="s">
        <v>63</v>
      </c>
      <c r="E18" s="33" t="s">
        <v>105</v>
      </c>
      <c r="F18" s="34" t="s">
        <v>231</v>
      </c>
      <c r="G18" s="34" t="s">
        <v>231</v>
      </c>
      <c r="H18" s="127">
        <v>38344</v>
      </c>
      <c r="I18" s="127">
        <v>37197</v>
      </c>
      <c r="J18" s="35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800</v>
      </c>
      <c r="K18" s="36">
        <f t="shared" si="0"/>
        <v>1</v>
      </c>
      <c r="L18" s="37"/>
      <c r="M18" s="37"/>
      <c r="N18" s="37"/>
      <c r="O18" s="37"/>
      <c r="P18" s="37"/>
      <c r="Q18" s="37">
        <v>800</v>
      </c>
      <c r="R18" s="128"/>
      <c r="S18" s="128"/>
      <c r="T18" s="118"/>
    </row>
    <row r="19" spans="2:20" ht="12" x14ac:dyDescent="0.2">
      <c r="B19" s="125"/>
      <c r="C19" s="126"/>
      <c r="D19" s="33"/>
      <c r="E19" s="55"/>
      <c r="F19" s="34" t="s">
        <v>166</v>
      </c>
      <c r="G19" s="34" t="s">
        <v>166</v>
      </c>
      <c r="H19" s="127" t="s">
        <v>166</v>
      </c>
      <c r="I19" s="127" t="s">
        <v>166</v>
      </c>
      <c r="J19" s="35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0</v>
      </c>
      <c r="K19" s="36">
        <f t="shared" si="0"/>
        <v>0</v>
      </c>
      <c r="L19" s="128"/>
      <c r="M19" s="128"/>
      <c r="N19" s="128"/>
      <c r="O19" s="128"/>
      <c r="P19" s="128"/>
      <c r="Q19" s="128"/>
      <c r="R19" s="128"/>
      <c r="S19" s="128"/>
      <c r="T19" s="118"/>
    </row>
    <row r="20" spans="2:20" ht="12" x14ac:dyDescent="0.2">
      <c r="B20" s="125"/>
      <c r="C20" s="126"/>
      <c r="D20" s="33"/>
      <c r="E20" s="72"/>
      <c r="F20" s="34" t="s">
        <v>166</v>
      </c>
      <c r="G20" s="34" t="s">
        <v>166</v>
      </c>
      <c r="H20" s="127" t="s">
        <v>166</v>
      </c>
      <c r="I20" s="127" t="s">
        <v>166</v>
      </c>
      <c r="J20" s="35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0</v>
      </c>
      <c r="K20" s="36">
        <f t="shared" si="0"/>
        <v>0</v>
      </c>
      <c r="L20" s="128"/>
      <c r="M20" s="128"/>
      <c r="N20" s="128"/>
      <c r="O20" s="128"/>
      <c r="P20" s="128"/>
      <c r="Q20" s="128"/>
      <c r="R20" s="128"/>
      <c r="S20" s="128"/>
      <c r="T20" s="118"/>
    </row>
    <row r="21" spans="2:20" ht="12" x14ac:dyDescent="0.2">
      <c r="B21" s="125"/>
      <c r="C21" s="126"/>
      <c r="D21" s="39"/>
      <c r="E21" s="33"/>
      <c r="F21" s="34" t="s">
        <v>166</v>
      </c>
      <c r="G21" s="34" t="s">
        <v>166</v>
      </c>
      <c r="H21" s="127" t="s">
        <v>166</v>
      </c>
      <c r="I21" s="127" t="s">
        <v>166</v>
      </c>
      <c r="J21" s="35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0</v>
      </c>
      <c r="K21" s="36">
        <f t="shared" si="0"/>
        <v>0</v>
      </c>
      <c r="L21" s="128"/>
      <c r="M21" s="128"/>
      <c r="N21" s="128"/>
      <c r="O21" s="128"/>
      <c r="P21" s="128"/>
      <c r="Q21" s="128"/>
      <c r="R21" s="128"/>
      <c r="S21" s="128"/>
      <c r="T21" s="118"/>
    </row>
    <row r="22" spans="2:20" ht="12" x14ac:dyDescent="0.2">
      <c r="B22" s="125"/>
      <c r="C22" s="126"/>
      <c r="D22" s="39"/>
      <c r="E22" s="33"/>
      <c r="F22" s="34" t="s">
        <v>166</v>
      </c>
      <c r="G22" s="34" t="s">
        <v>166</v>
      </c>
      <c r="H22" s="127" t="s">
        <v>166</v>
      </c>
      <c r="I22" s="127" t="s">
        <v>166</v>
      </c>
      <c r="J22" s="35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0</v>
      </c>
      <c r="K22" s="36">
        <f t="shared" si="0"/>
        <v>0</v>
      </c>
      <c r="L22" s="128"/>
      <c r="M22" s="128"/>
      <c r="N22" s="128"/>
      <c r="O22" s="128"/>
      <c r="P22" s="128"/>
      <c r="Q22" s="128"/>
      <c r="R22" s="128"/>
      <c r="S22" s="128"/>
      <c r="T22" s="118"/>
    </row>
    <row r="23" spans="2:20" ht="12" x14ac:dyDescent="0.2">
      <c r="B23" s="125"/>
      <c r="C23" s="126"/>
      <c r="D23" s="74"/>
      <c r="E23" s="55"/>
      <c r="F23" s="34" t="s">
        <v>166</v>
      </c>
      <c r="G23" s="34" t="s">
        <v>166</v>
      </c>
      <c r="H23" s="127" t="s">
        <v>166</v>
      </c>
      <c r="I23" s="127" t="s">
        <v>166</v>
      </c>
      <c r="J23" s="35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0</v>
      </c>
      <c r="K23" s="36">
        <f t="shared" si="0"/>
        <v>0</v>
      </c>
      <c r="L23" s="128"/>
      <c r="M23" s="128"/>
      <c r="N23" s="128"/>
      <c r="O23" s="128"/>
      <c r="P23" s="128"/>
      <c r="Q23" s="128"/>
      <c r="R23" s="128"/>
      <c r="S23" s="128"/>
      <c r="T23" s="118"/>
    </row>
    <row r="24" spans="2:20" ht="12" x14ac:dyDescent="0.2">
      <c r="B24" s="125"/>
      <c r="C24" s="126"/>
      <c r="D24" s="33"/>
      <c r="E24" s="72"/>
      <c r="F24" s="34" t="s">
        <v>166</v>
      </c>
      <c r="G24" s="34" t="s">
        <v>166</v>
      </c>
      <c r="H24" s="127" t="s">
        <v>166</v>
      </c>
      <c r="I24" s="127" t="s">
        <v>166</v>
      </c>
      <c r="J24" s="35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0</v>
      </c>
      <c r="K24" s="36">
        <f t="shared" si="0"/>
        <v>0</v>
      </c>
      <c r="L24" s="128"/>
      <c r="M24" s="128"/>
      <c r="N24" s="128"/>
      <c r="O24" s="128"/>
      <c r="P24" s="128"/>
      <c r="Q24" s="128"/>
      <c r="R24" s="128"/>
      <c r="S24" s="128"/>
      <c r="T24" s="118"/>
    </row>
    <row r="25" spans="2:20" ht="12" x14ac:dyDescent="0.2">
      <c r="B25" s="125"/>
      <c r="C25" s="126"/>
      <c r="D25" s="33"/>
      <c r="E25" s="72"/>
      <c r="F25" s="34" t="s">
        <v>166</v>
      </c>
      <c r="G25" s="34" t="s">
        <v>166</v>
      </c>
      <c r="H25" s="127" t="s">
        <v>166</v>
      </c>
      <c r="I25" s="127" t="s">
        <v>166</v>
      </c>
      <c r="J25" s="35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0</v>
      </c>
      <c r="K25" s="36">
        <f t="shared" si="0"/>
        <v>0</v>
      </c>
      <c r="L25" s="128"/>
      <c r="M25" s="128"/>
      <c r="N25" s="128"/>
      <c r="O25" s="128"/>
      <c r="P25" s="128"/>
      <c r="Q25" s="128"/>
      <c r="R25" s="128"/>
      <c r="S25" s="128"/>
      <c r="T25" s="118"/>
    </row>
    <row r="26" spans="2:20" ht="12" x14ac:dyDescent="0.2">
      <c r="B26" s="125"/>
      <c r="C26" s="126"/>
      <c r="D26" s="33"/>
      <c r="E26" s="72"/>
      <c r="F26" s="34" t="s">
        <v>166</v>
      </c>
      <c r="G26" s="34" t="s">
        <v>166</v>
      </c>
      <c r="H26" s="127" t="s">
        <v>166</v>
      </c>
      <c r="I26" s="127" t="s">
        <v>166</v>
      </c>
      <c r="J26" s="35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0</v>
      </c>
      <c r="K26" s="36">
        <f t="shared" si="0"/>
        <v>0</v>
      </c>
      <c r="L26" s="128"/>
      <c r="M26" s="128"/>
      <c r="N26" s="128"/>
      <c r="O26" s="128"/>
      <c r="P26" s="128"/>
      <c r="Q26" s="128"/>
      <c r="R26" s="128"/>
      <c r="S26" s="128"/>
      <c r="T26" s="118"/>
    </row>
    <row r="27" spans="2:20" ht="12" x14ac:dyDescent="0.2">
      <c r="B27" s="125"/>
      <c r="C27" s="126"/>
      <c r="D27" s="33"/>
      <c r="E27" s="72"/>
      <c r="F27" s="34" t="s">
        <v>166</v>
      </c>
      <c r="G27" s="34" t="s">
        <v>166</v>
      </c>
      <c r="H27" s="127" t="s">
        <v>166</v>
      </c>
      <c r="I27" s="127" t="s">
        <v>166</v>
      </c>
      <c r="J27" s="35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0</v>
      </c>
      <c r="K27" s="36">
        <f t="shared" si="0"/>
        <v>0</v>
      </c>
      <c r="L27" s="128"/>
      <c r="M27" s="128"/>
      <c r="N27" s="128"/>
      <c r="O27" s="128"/>
      <c r="P27" s="128"/>
      <c r="Q27" s="128"/>
      <c r="R27" s="128"/>
      <c r="S27" s="128"/>
      <c r="T27" s="118"/>
    </row>
    <row r="28" spans="2:20" ht="12" x14ac:dyDescent="0.2">
      <c r="B28" s="125"/>
      <c r="C28" s="126"/>
      <c r="D28" s="33"/>
      <c r="E28" s="72"/>
      <c r="F28" s="34" t="s">
        <v>166</v>
      </c>
      <c r="G28" s="34" t="s">
        <v>166</v>
      </c>
      <c r="H28" s="127" t="s">
        <v>166</v>
      </c>
      <c r="I28" s="127" t="s">
        <v>166</v>
      </c>
      <c r="J28" s="35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0</v>
      </c>
      <c r="K28" s="36">
        <f t="shared" si="0"/>
        <v>0</v>
      </c>
      <c r="L28" s="128"/>
      <c r="M28" s="128"/>
      <c r="N28" s="128"/>
      <c r="O28" s="128"/>
      <c r="P28" s="128"/>
      <c r="Q28" s="128"/>
      <c r="R28" s="128"/>
      <c r="S28" s="128"/>
      <c r="T28" s="118"/>
    </row>
    <row r="29" spans="2:20" ht="12" x14ac:dyDescent="0.2">
      <c r="B29" s="125"/>
      <c r="C29" s="126"/>
      <c r="D29" s="33"/>
      <c r="E29" s="72"/>
      <c r="F29" s="34" t="s">
        <v>166</v>
      </c>
      <c r="G29" s="34" t="s">
        <v>166</v>
      </c>
      <c r="H29" s="127" t="s">
        <v>166</v>
      </c>
      <c r="I29" s="127" t="s">
        <v>166</v>
      </c>
      <c r="J29" s="35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0</v>
      </c>
      <c r="K29" s="36">
        <f t="shared" si="0"/>
        <v>0</v>
      </c>
      <c r="L29" s="128"/>
      <c r="M29" s="128"/>
      <c r="N29" s="128"/>
      <c r="O29" s="128"/>
      <c r="P29" s="128"/>
      <c r="Q29" s="128"/>
      <c r="R29" s="128"/>
      <c r="S29" s="128"/>
      <c r="T29" s="118"/>
    </row>
    <row r="30" spans="2:20" ht="12" x14ac:dyDescent="0.2">
      <c r="B30" s="125"/>
      <c r="C30" s="126"/>
      <c r="D30" s="33"/>
      <c r="E30" s="72"/>
      <c r="F30" s="34" t="s">
        <v>166</v>
      </c>
      <c r="G30" s="34" t="s">
        <v>166</v>
      </c>
      <c r="H30" s="127" t="s">
        <v>166</v>
      </c>
      <c r="I30" s="127" t="s">
        <v>166</v>
      </c>
      <c r="J30" s="35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0</v>
      </c>
      <c r="K30" s="36">
        <f t="shared" si="0"/>
        <v>0</v>
      </c>
      <c r="L30" s="128"/>
      <c r="M30" s="128"/>
      <c r="N30" s="128"/>
      <c r="O30" s="128"/>
      <c r="P30" s="128"/>
      <c r="Q30" s="128"/>
      <c r="R30" s="128"/>
      <c r="S30" s="128"/>
      <c r="T30" s="118"/>
    </row>
    <row r="31" spans="2:20" ht="12" x14ac:dyDescent="0.2">
      <c r="B31" s="125"/>
      <c r="C31" s="126"/>
      <c r="D31" s="33"/>
      <c r="E31" s="72"/>
      <c r="F31" s="34" t="s">
        <v>166</v>
      </c>
      <c r="G31" s="34" t="s">
        <v>166</v>
      </c>
      <c r="H31" s="127" t="s">
        <v>166</v>
      </c>
      <c r="I31" s="127" t="s">
        <v>166</v>
      </c>
      <c r="J31" s="35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0</v>
      </c>
      <c r="K31" s="36">
        <f t="shared" si="0"/>
        <v>0</v>
      </c>
      <c r="L31" s="128"/>
      <c r="M31" s="128"/>
      <c r="N31" s="128"/>
      <c r="O31" s="128"/>
      <c r="P31" s="128"/>
      <c r="Q31" s="128"/>
      <c r="R31" s="128"/>
      <c r="S31" s="128"/>
      <c r="T31" s="118"/>
    </row>
    <row r="32" spans="2:20" ht="12" x14ac:dyDescent="0.2">
      <c r="B32" s="125"/>
      <c r="C32" s="126"/>
      <c r="D32" s="33"/>
      <c r="E32" s="72"/>
      <c r="F32" s="34" t="s">
        <v>166</v>
      </c>
      <c r="G32" s="34" t="s">
        <v>166</v>
      </c>
      <c r="H32" s="127" t="s">
        <v>166</v>
      </c>
      <c r="I32" s="127" t="s">
        <v>166</v>
      </c>
      <c r="J32" s="35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0</v>
      </c>
      <c r="K32" s="36">
        <f t="shared" si="0"/>
        <v>0</v>
      </c>
      <c r="L32" s="128"/>
      <c r="M32" s="128"/>
      <c r="N32" s="128"/>
      <c r="O32" s="128"/>
      <c r="P32" s="128"/>
      <c r="Q32" s="128"/>
      <c r="R32" s="128"/>
      <c r="S32" s="128"/>
      <c r="T32" s="118"/>
    </row>
    <row r="33" spans="2:20" ht="12" x14ac:dyDescent="0.2">
      <c r="B33" s="125"/>
      <c r="C33" s="126"/>
      <c r="D33" s="33"/>
      <c r="E33" s="72"/>
      <c r="F33" s="34" t="s">
        <v>166</v>
      </c>
      <c r="G33" s="34" t="s">
        <v>166</v>
      </c>
      <c r="H33" s="127" t="s">
        <v>166</v>
      </c>
      <c r="I33" s="127" t="s">
        <v>166</v>
      </c>
      <c r="J33" s="35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0</v>
      </c>
      <c r="K33" s="36">
        <f t="shared" si="0"/>
        <v>0</v>
      </c>
      <c r="L33" s="128"/>
      <c r="M33" s="128"/>
      <c r="N33" s="128"/>
      <c r="O33" s="128"/>
      <c r="P33" s="128"/>
      <c r="Q33" s="128"/>
      <c r="R33" s="128"/>
      <c r="S33" s="128"/>
      <c r="T33" s="118"/>
    </row>
    <row r="34" spans="2:20" ht="12" x14ac:dyDescent="0.2">
      <c r="B34" s="125"/>
      <c r="C34" s="126"/>
      <c r="D34" s="33"/>
      <c r="E34" s="72"/>
      <c r="F34" s="34" t="s">
        <v>166</v>
      </c>
      <c r="G34" s="34" t="s">
        <v>166</v>
      </c>
      <c r="H34" s="127" t="s">
        <v>166</v>
      </c>
      <c r="I34" s="127" t="s">
        <v>166</v>
      </c>
      <c r="J34" s="35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0</v>
      </c>
      <c r="K34" s="36">
        <f t="shared" si="0"/>
        <v>0</v>
      </c>
      <c r="L34" s="128"/>
      <c r="M34" s="128"/>
      <c r="N34" s="128"/>
      <c r="O34" s="128"/>
      <c r="P34" s="128"/>
      <c r="Q34" s="128"/>
      <c r="R34" s="128"/>
      <c r="S34" s="128"/>
      <c r="T34" s="118"/>
    </row>
    <row r="35" spans="2:20" ht="12" x14ac:dyDescent="0.2">
      <c r="B35" s="125"/>
      <c r="C35" s="126"/>
      <c r="D35" s="33"/>
      <c r="E35" s="72"/>
      <c r="F35" s="34" t="s">
        <v>166</v>
      </c>
      <c r="G35" s="34" t="s">
        <v>166</v>
      </c>
      <c r="H35" s="127" t="s">
        <v>166</v>
      </c>
      <c r="I35" s="127" t="s">
        <v>166</v>
      </c>
      <c r="J35" s="35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0</v>
      </c>
      <c r="K35" s="36">
        <f t="shared" si="0"/>
        <v>0</v>
      </c>
      <c r="L35" s="128"/>
      <c r="M35" s="128"/>
      <c r="N35" s="128"/>
      <c r="O35" s="128"/>
      <c r="P35" s="128"/>
      <c r="Q35" s="128"/>
      <c r="R35" s="128"/>
      <c r="S35" s="128"/>
      <c r="T35" s="118"/>
    </row>
    <row r="36" spans="2:20" ht="12" x14ac:dyDescent="0.2">
      <c r="B36" s="125"/>
      <c r="C36" s="126"/>
      <c r="D36" s="33"/>
      <c r="E36" s="72"/>
      <c r="F36" s="34" t="s">
        <v>166</v>
      </c>
      <c r="G36" s="34" t="s">
        <v>166</v>
      </c>
      <c r="H36" s="127" t="s">
        <v>166</v>
      </c>
      <c r="I36" s="127" t="s">
        <v>166</v>
      </c>
      <c r="J36" s="35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0</v>
      </c>
      <c r="K36" s="36">
        <f t="shared" si="0"/>
        <v>0</v>
      </c>
      <c r="L36" s="128"/>
      <c r="M36" s="128"/>
      <c r="N36" s="128"/>
      <c r="O36" s="128"/>
      <c r="P36" s="128"/>
      <c r="Q36" s="128"/>
      <c r="R36" s="128"/>
      <c r="S36" s="128"/>
      <c r="T36" s="118"/>
    </row>
    <row r="37" spans="2:20" ht="12" x14ac:dyDescent="0.2">
      <c r="B37" s="125"/>
      <c r="C37" s="126"/>
      <c r="D37" s="33"/>
      <c r="E37" s="72"/>
      <c r="F37" s="34" t="s">
        <v>166</v>
      </c>
      <c r="G37" s="34" t="s">
        <v>166</v>
      </c>
      <c r="H37" s="127" t="s">
        <v>166</v>
      </c>
      <c r="I37" s="127" t="s">
        <v>166</v>
      </c>
      <c r="J37" s="35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0</v>
      </c>
      <c r="K37" s="36">
        <f t="shared" si="0"/>
        <v>0</v>
      </c>
      <c r="L37" s="128"/>
      <c r="M37" s="128"/>
      <c r="N37" s="128"/>
      <c r="O37" s="128"/>
      <c r="P37" s="128"/>
      <c r="Q37" s="128"/>
      <c r="R37" s="128"/>
      <c r="S37" s="128"/>
      <c r="T37" s="118"/>
    </row>
    <row r="38" spans="2:20" ht="12" x14ac:dyDescent="0.2">
      <c r="B38" s="125"/>
      <c r="C38" s="126"/>
      <c r="D38" s="33"/>
      <c r="E38" s="72"/>
      <c r="F38" s="34" t="s">
        <v>166</v>
      </c>
      <c r="G38" s="34" t="s">
        <v>166</v>
      </c>
      <c r="H38" s="127" t="s">
        <v>166</v>
      </c>
      <c r="I38" s="127" t="s">
        <v>166</v>
      </c>
      <c r="J38" s="35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0</v>
      </c>
      <c r="K38" s="36">
        <f t="shared" si="0"/>
        <v>0</v>
      </c>
      <c r="L38" s="128"/>
      <c r="M38" s="128"/>
      <c r="N38" s="128"/>
      <c r="O38" s="128"/>
      <c r="P38" s="128"/>
      <c r="Q38" s="128"/>
      <c r="R38" s="128"/>
      <c r="S38" s="128"/>
      <c r="T38" s="118"/>
    </row>
    <row r="39" spans="2:20" ht="12" x14ac:dyDescent="0.2">
      <c r="B39" s="125"/>
      <c r="C39" s="126"/>
      <c r="D39" s="33"/>
      <c r="E39" s="72"/>
      <c r="F39" s="34" t="s">
        <v>166</v>
      </c>
      <c r="G39" s="34" t="s">
        <v>166</v>
      </c>
      <c r="H39" s="127" t="s">
        <v>166</v>
      </c>
      <c r="I39" s="127" t="s">
        <v>166</v>
      </c>
      <c r="J39" s="35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0</v>
      </c>
      <c r="K39" s="36">
        <f t="shared" si="0"/>
        <v>0</v>
      </c>
      <c r="L39" s="128"/>
      <c r="M39" s="128"/>
      <c r="N39" s="128"/>
      <c r="O39" s="128"/>
      <c r="P39" s="128"/>
      <c r="Q39" s="128"/>
      <c r="R39" s="128"/>
      <c r="S39" s="128"/>
      <c r="T39" s="118"/>
    </row>
    <row r="40" spans="2:20" ht="10.199999999999999" x14ac:dyDescent="0.2">
      <c r="B40" s="129"/>
      <c r="C40" s="130"/>
      <c r="D40" s="130"/>
      <c r="E40" s="130"/>
      <c r="F40" s="131"/>
      <c r="G40" s="131"/>
      <c r="H40" s="131"/>
      <c r="I40" s="131"/>
      <c r="J40" s="133"/>
      <c r="K40" s="131"/>
      <c r="L40" s="133"/>
      <c r="M40" s="133"/>
      <c r="N40" s="133"/>
      <c r="O40" s="133"/>
      <c r="P40" s="133"/>
      <c r="Q40" s="133"/>
      <c r="R40" s="133"/>
      <c r="S40" s="133"/>
      <c r="T40" s="118"/>
    </row>
    <row r="41" spans="2:20" ht="10.199999999999999" x14ac:dyDescent="0.2">
      <c r="B41" s="134"/>
      <c r="C41" s="135"/>
      <c r="D41" s="136"/>
      <c r="E41" s="136" t="str">
        <f>SM_S19!$D$41</f>
        <v>CONTAGEM DE SEMANAS</v>
      </c>
      <c r="F41" s="137"/>
      <c r="G41" s="137"/>
      <c r="H41" s="137"/>
      <c r="I41" s="137"/>
      <c r="J41" s="138"/>
      <c r="K41" s="138"/>
      <c r="L41" s="50">
        <f>SM!H$41</f>
        <v>51</v>
      </c>
      <c r="M41" s="50">
        <f>SM!I$41</f>
        <v>39</v>
      </c>
      <c r="N41" s="50">
        <f>SM!J$41</f>
        <v>35</v>
      </c>
      <c r="O41" s="50">
        <f>SM!K$41</f>
        <v>31</v>
      </c>
      <c r="P41" s="50">
        <f>SM!L$41</f>
        <v>30</v>
      </c>
      <c r="Q41" s="50">
        <f>SM!M$41</f>
        <v>12</v>
      </c>
      <c r="R41" s="50">
        <f>SM!N$41</f>
        <v>5</v>
      </c>
      <c r="S41" s="50">
        <f>SM!O$41</f>
        <v>1</v>
      </c>
      <c r="T41" s="139"/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T41"/>
  <sheetViews>
    <sheetView topLeftCell="A16" workbookViewId="0"/>
  </sheetViews>
  <sheetFormatPr defaultRowHeight="14.4" x14ac:dyDescent="0.2"/>
  <cols>
    <col min="4" max="4" width="39.85546875" bestFit="1" customWidth="1"/>
    <col min="5" max="5" width="37.140625" bestFit="1" customWidth="1"/>
    <col min="8" max="9" width="10.140625" bestFit="1" customWidth="1"/>
  </cols>
  <sheetData>
    <row r="2" spans="2:20" ht="12" x14ac:dyDescent="0.2">
      <c r="B2" s="97" t="str">
        <f>SM_S19!B2</f>
        <v>RANKING ESTADUAL - 2018</v>
      </c>
      <c r="F2" s="99"/>
      <c r="G2" s="99"/>
      <c r="H2" s="100"/>
      <c r="I2" s="100"/>
      <c r="J2" s="101"/>
      <c r="K2" s="99"/>
      <c r="L2" s="102"/>
      <c r="M2" s="102"/>
      <c r="N2" s="102"/>
      <c r="O2" s="102"/>
      <c r="P2" s="102"/>
      <c r="Q2" s="102"/>
      <c r="R2" s="102"/>
      <c r="S2" s="102"/>
    </row>
    <row r="3" spans="2:20" ht="12" x14ac:dyDescent="0.2">
      <c r="B3" s="103" t="s">
        <v>323</v>
      </c>
      <c r="D3" s="6">
        <f>SM!D3</f>
        <v>43255</v>
      </c>
      <c r="E3" s="141"/>
      <c r="F3" s="99"/>
      <c r="G3" s="99"/>
      <c r="H3" s="100"/>
      <c r="I3" s="100"/>
      <c r="J3" s="101"/>
      <c r="K3" s="99"/>
      <c r="L3" s="102"/>
      <c r="M3" s="102"/>
      <c r="N3" s="102"/>
      <c r="O3" s="102"/>
      <c r="P3" s="102"/>
      <c r="Q3" s="102"/>
      <c r="R3" s="102"/>
      <c r="S3" s="102"/>
    </row>
    <row r="4" spans="2:20" ht="12" x14ac:dyDescent="0.2">
      <c r="B4" s="102"/>
      <c r="C4" s="104"/>
      <c r="D4" s="105"/>
      <c r="E4" s="105"/>
      <c r="F4" s="99"/>
      <c r="G4" s="99"/>
      <c r="H4" s="100"/>
      <c r="I4" s="100"/>
      <c r="J4" s="101"/>
      <c r="K4" s="99"/>
      <c r="L4" s="102"/>
      <c r="M4" s="102"/>
      <c r="N4" s="102"/>
      <c r="O4" s="102"/>
      <c r="P4" s="102"/>
      <c r="Q4" s="102"/>
      <c r="R4" s="102"/>
      <c r="S4" s="102"/>
    </row>
    <row r="5" spans="2:20" ht="12" x14ac:dyDescent="0.2">
      <c r="B5" s="106"/>
      <c r="C5" s="107"/>
      <c r="D5" s="107"/>
      <c r="E5" s="107"/>
      <c r="F5" s="157"/>
      <c r="G5" s="157"/>
      <c r="H5" s="158"/>
      <c r="I5" s="158"/>
      <c r="J5" s="159"/>
      <c r="K5" s="160"/>
      <c r="L5" s="112"/>
      <c r="M5" s="112"/>
      <c r="N5" s="112"/>
      <c r="O5" s="112"/>
      <c r="P5" s="112"/>
      <c r="Q5" s="112"/>
      <c r="R5" s="112"/>
      <c r="S5" s="112"/>
      <c r="T5" s="113"/>
    </row>
    <row r="6" spans="2:20" ht="24" x14ac:dyDescent="0.2">
      <c r="B6" s="114"/>
      <c r="C6" s="58" t="s">
        <v>2</v>
      </c>
      <c r="D6" s="58" t="str">
        <f>DM_S19!D6</f>
        <v>ATLETA 1</v>
      </c>
      <c r="E6" s="150" t="str">
        <f>DM_S19!E6</f>
        <v>ATLETA 2</v>
      </c>
      <c r="F6" s="161" t="str">
        <f>DM_S19!F6</f>
        <v>ENT 1</v>
      </c>
      <c r="G6" s="162" t="str">
        <f>DM_S19!G6</f>
        <v>ENT 2</v>
      </c>
      <c r="H6" s="144" t="s">
        <v>315</v>
      </c>
      <c r="I6" s="144" t="s">
        <v>316</v>
      </c>
      <c r="J6" s="116" t="str">
        <f>DM_S19!J6</f>
        <v>TOTAL RK52</v>
      </c>
      <c r="K6" s="163" t="str">
        <f>DM_S19!K6</f>
        <v>Torneios</v>
      </c>
      <c r="L6" s="145" t="str">
        <f>DM!J6</f>
        <v>2o</v>
      </c>
      <c r="M6" s="145" t="str">
        <f>DM!K6</f>
        <v>3o</v>
      </c>
      <c r="N6" s="145" t="str">
        <f>DM!L6</f>
        <v>2o</v>
      </c>
      <c r="O6" s="145" t="str">
        <f>DM!M6</f>
        <v>4o</v>
      </c>
      <c r="P6" s="145" t="str">
        <f>DM!N6</f>
        <v>1o</v>
      </c>
      <c r="Q6" s="145" t="str">
        <f>DM!O6</f>
        <v>1o</v>
      </c>
      <c r="R6" s="145" t="str">
        <f>DM!P6</f>
        <v>1o</v>
      </c>
      <c r="S6" s="145" t="str">
        <f>DM!Q6</f>
        <v>2o</v>
      </c>
      <c r="T6" s="118"/>
    </row>
    <row r="7" spans="2:20" ht="12" x14ac:dyDescent="0.2">
      <c r="B7" s="114"/>
      <c r="C7" s="58"/>
      <c r="D7" s="58"/>
      <c r="E7" s="152"/>
      <c r="F7" s="164"/>
      <c r="G7" s="162"/>
      <c r="H7" s="146"/>
      <c r="I7" s="146"/>
      <c r="J7" s="116"/>
      <c r="K7" s="163"/>
      <c r="L7" s="23" t="str">
        <f>DM!J7</f>
        <v>EST</v>
      </c>
      <c r="M7" s="23" t="str">
        <f>DM!K7</f>
        <v>EST</v>
      </c>
      <c r="N7" s="23" t="str">
        <f>DM!L7</f>
        <v>M-CWB</v>
      </c>
      <c r="O7" s="23" t="str">
        <f>DM!M7</f>
        <v>EST</v>
      </c>
      <c r="P7" s="23" t="str">
        <f>DM!N7</f>
        <v>M-OES</v>
      </c>
      <c r="Q7" s="23" t="str">
        <f>DM!O7</f>
        <v>M-CWB</v>
      </c>
      <c r="R7" s="23" t="str">
        <f>DM!P7</f>
        <v>EST</v>
      </c>
      <c r="S7" s="23" t="str">
        <f>DM!Q7</f>
        <v>EST</v>
      </c>
      <c r="T7" s="118"/>
    </row>
    <row r="8" spans="2:20" ht="12" x14ac:dyDescent="0.2">
      <c r="B8" s="119"/>
      <c r="C8" s="58"/>
      <c r="D8" s="58"/>
      <c r="E8" s="154"/>
      <c r="F8" s="165"/>
      <c r="G8" s="162"/>
      <c r="H8" s="147"/>
      <c r="I8" s="147"/>
      <c r="J8" s="116"/>
      <c r="K8" s="163"/>
      <c r="L8" s="25">
        <f>DM!J8</f>
        <v>42905</v>
      </c>
      <c r="M8" s="25">
        <f>DM!K8</f>
        <v>42988</v>
      </c>
      <c r="N8" s="25">
        <f>DM!L8</f>
        <v>43017</v>
      </c>
      <c r="O8" s="25">
        <f>DM!M8</f>
        <v>43045</v>
      </c>
      <c r="P8" s="25">
        <f>DM!N8</f>
        <v>43052</v>
      </c>
      <c r="Q8" s="25">
        <f>DM!O8</f>
        <v>43178</v>
      </c>
      <c r="R8" s="25">
        <f>DM!P8</f>
        <v>43222</v>
      </c>
      <c r="S8" s="25">
        <f>DM!Q8</f>
        <v>43255</v>
      </c>
      <c r="T8" s="118"/>
    </row>
    <row r="9" spans="2:20" ht="12" x14ac:dyDescent="0.2">
      <c r="B9" s="120"/>
      <c r="C9" s="107"/>
      <c r="D9" s="107"/>
      <c r="E9" s="107"/>
      <c r="F9" s="166"/>
      <c r="G9" s="166"/>
      <c r="H9" s="158"/>
      <c r="I9" s="158"/>
      <c r="J9" s="167"/>
      <c r="K9" s="168"/>
      <c r="L9" s="124"/>
      <c r="M9" s="124"/>
      <c r="N9" s="124"/>
      <c r="O9" s="124"/>
      <c r="P9" s="124"/>
      <c r="Q9" s="124"/>
      <c r="R9" s="124"/>
      <c r="S9" s="124"/>
      <c r="T9" s="118"/>
    </row>
    <row r="10" spans="2:20" ht="12" x14ac:dyDescent="0.2">
      <c r="B10" s="125"/>
      <c r="C10" s="126">
        <v>1</v>
      </c>
      <c r="D10" s="92" t="s">
        <v>16</v>
      </c>
      <c r="E10" s="77" t="s">
        <v>324</v>
      </c>
      <c r="F10" s="34" t="s">
        <v>700</v>
      </c>
      <c r="G10" s="34" t="s">
        <v>700</v>
      </c>
      <c r="H10" s="127">
        <v>36706</v>
      </c>
      <c r="I10" s="127">
        <v>38167</v>
      </c>
      <c r="J10" s="35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4320</v>
      </c>
      <c r="K10" s="36">
        <f t="shared" ref="K10:K39" si="0">COUNT(L10:T10)-COUNTIF(L10:T10,"=0")</f>
        <v>3</v>
      </c>
      <c r="L10" s="128">
        <v>1360</v>
      </c>
      <c r="M10" s="128">
        <v>1360</v>
      </c>
      <c r="N10" s="128"/>
      <c r="O10" s="128">
        <v>1600</v>
      </c>
      <c r="P10" s="128"/>
      <c r="Q10" s="128"/>
      <c r="R10" s="128"/>
      <c r="S10" s="128"/>
      <c r="T10" s="118"/>
    </row>
    <row r="11" spans="2:20" ht="12" x14ac:dyDescent="0.2">
      <c r="B11" s="125"/>
      <c r="C11" s="126">
        <v>2</v>
      </c>
      <c r="D11" s="77" t="s">
        <v>210</v>
      </c>
      <c r="E11" s="77" t="s">
        <v>295</v>
      </c>
      <c r="F11" s="34" t="s">
        <v>231</v>
      </c>
      <c r="G11" s="34" t="s">
        <v>231</v>
      </c>
      <c r="H11" s="127">
        <v>37089</v>
      </c>
      <c r="I11" s="127">
        <v>37314</v>
      </c>
      <c r="J11" s="35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3560</v>
      </c>
      <c r="K11" s="36">
        <f t="shared" si="0"/>
        <v>4</v>
      </c>
      <c r="L11" s="128"/>
      <c r="M11" s="128"/>
      <c r="N11" s="128">
        <v>680</v>
      </c>
      <c r="O11" s="128">
        <v>1120</v>
      </c>
      <c r="P11" s="128"/>
      <c r="Q11" s="128"/>
      <c r="R11" s="128">
        <v>1120</v>
      </c>
      <c r="S11" s="128">
        <v>640</v>
      </c>
      <c r="T11" s="118"/>
    </row>
    <row r="12" spans="2:20" ht="12" x14ac:dyDescent="0.2">
      <c r="B12" s="125"/>
      <c r="C12" s="126">
        <v>3</v>
      </c>
      <c r="D12" s="39" t="s">
        <v>305</v>
      </c>
      <c r="E12" s="33" t="s">
        <v>60</v>
      </c>
      <c r="F12" s="34" t="s">
        <v>704</v>
      </c>
      <c r="G12" s="34" t="s">
        <v>704</v>
      </c>
      <c r="H12" s="127">
        <v>37043</v>
      </c>
      <c r="I12" s="127">
        <v>36636</v>
      </c>
      <c r="J12" s="35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2960</v>
      </c>
      <c r="K12" s="36">
        <f t="shared" si="0"/>
        <v>2</v>
      </c>
      <c r="L12" s="128"/>
      <c r="M12" s="128"/>
      <c r="N12" s="128"/>
      <c r="O12" s="128"/>
      <c r="P12" s="128"/>
      <c r="Q12" s="128"/>
      <c r="R12" s="128">
        <v>1600</v>
      </c>
      <c r="S12" s="128">
        <v>1360</v>
      </c>
      <c r="T12" s="118"/>
    </row>
    <row r="13" spans="2:20" ht="12" x14ac:dyDescent="0.2">
      <c r="B13" s="125"/>
      <c r="C13" s="126">
        <v>4</v>
      </c>
      <c r="D13" s="39" t="s">
        <v>325</v>
      </c>
      <c r="E13" s="39" t="s">
        <v>105</v>
      </c>
      <c r="F13" s="34" t="s">
        <v>701</v>
      </c>
      <c r="G13" s="34" t="s">
        <v>231</v>
      </c>
      <c r="H13" s="127">
        <v>37309</v>
      </c>
      <c r="I13" s="127">
        <v>37197</v>
      </c>
      <c r="J13" s="35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2480</v>
      </c>
      <c r="K13" s="36">
        <f t="shared" si="0"/>
        <v>2</v>
      </c>
      <c r="L13" s="128"/>
      <c r="M13" s="128"/>
      <c r="N13" s="128"/>
      <c r="O13" s="128"/>
      <c r="P13" s="128"/>
      <c r="Q13" s="128"/>
      <c r="R13" s="128">
        <v>1360</v>
      </c>
      <c r="S13" s="128">
        <v>1120</v>
      </c>
      <c r="T13" s="118"/>
    </row>
    <row r="14" spans="2:20" ht="12" x14ac:dyDescent="0.2">
      <c r="B14" s="125"/>
      <c r="C14" s="126">
        <v>5</v>
      </c>
      <c r="D14" s="77" t="s">
        <v>319</v>
      </c>
      <c r="E14" s="33" t="s">
        <v>60</v>
      </c>
      <c r="F14" s="34" t="s">
        <v>704</v>
      </c>
      <c r="G14" s="34" t="s">
        <v>704</v>
      </c>
      <c r="H14" s="127">
        <v>37617</v>
      </c>
      <c r="I14" s="127">
        <v>36636</v>
      </c>
      <c r="J14" s="35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2240</v>
      </c>
      <c r="K14" s="36">
        <f t="shared" si="0"/>
        <v>2</v>
      </c>
      <c r="L14" s="128">
        <v>1120</v>
      </c>
      <c r="M14" s="128">
        <v>1120</v>
      </c>
      <c r="N14" s="128"/>
      <c r="O14" s="128"/>
      <c r="P14" s="128"/>
      <c r="Q14" s="128"/>
      <c r="R14" s="128"/>
      <c r="S14" s="128"/>
      <c r="T14" s="118"/>
    </row>
    <row r="15" spans="2:20" ht="12" x14ac:dyDescent="0.2">
      <c r="B15" s="125"/>
      <c r="C15" s="126"/>
      <c r="D15" s="39" t="s">
        <v>235</v>
      </c>
      <c r="E15" s="39" t="s">
        <v>326</v>
      </c>
      <c r="F15" s="34" t="s">
        <v>717</v>
      </c>
      <c r="G15" s="34" t="s">
        <v>717</v>
      </c>
      <c r="H15" s="127">
        <v>36566</v>
      </c>
      <c r="I15" s="127">
        <v>37607</v>
      </c>
      <c r="J15" s="35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2240</v>
      </c>
      <c r="K15" s="36">
        <f t="shared" si="0"/>
        <v>2</v>
      </c>
      <c r="L15" s="128"/>
      <c r="M15" s="128"/>
      <c r="N15" s="128"/>
      <c r="O15" s="128"/>
      <c r="P15" s="128"/>
      <c r="Q15" s="128"/>
      <c r="R15" s="128">
        <v>1120</v>
      </c>
      <c r="S15" s="128">
        <v>1120</v>
      </c>
      <c r="T15" s="118"/>
    </row>
    <row r="16" spans="2:20" ht="12" x14ac:dyDescent="0.2">
      <c r="B16" s="125"/>
      <c r="C16" s="126">
        <v>7</v>
      </c>
      <c r="D16" s="39" t="s">
        <v>22</v>
      </c>
      <c r="E16" s="39" t="s">
        <v>36</v>
      </c>
      <c r="F16" s="34" t="s">
        <v>700</v>
      </c>
      <c r="G16" s="34" t="s">
        <v>702</v>
      </c>
      <c r="H16" s="127">
        <v>37259</v>
      </c>
      <c r="I16" s="127">
        <v>37214</v>
      </c>
      <c r="J16" s="35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1600</v>
      </c>
      <c r="K16" s="36">
        <f t="shared" si="0"/>
        <v>1</v>
      </c>
      <c r="L16" s="128"/>
      <c r="M16" s="128"/>
      <c r="N16" s="128"/>
      <c r="O16" s="128"/>
      <c r="P16" s="128"/>
      <c r="Q16" s="128"/>
      <c r="R16" s="128"/>
      <c r="S16" s="128">
        <v>1600</v>
      </c>
      <c r="T16" s="118"/>
    </row>
    <row r="17" spans="2:20" ht="12" x14ac:dyDescent="0.2">
      <c r="B17" s="125"/>
      <c r="C17" s="126">
        <v>8</v>
      </c>
      <c r="D17" s="39" t="s">
        <v>196</v>
      </c>
      <c r="E17" s="33" t="s">
        <v>87</v>
      </c>
      <c r="F17" s="34" t="s">
        <v>702</v>
      </c>
      <c r="G17" s="34" t="s">
        <v>702</v>
      </c>
      <c r="H17" s="127">
        <v>37322</v>
      </c>
      <c r="I17" s="127">
        <v>37453</v>
      </c>
      <c r="J17" s="35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1360</v>
      </c>
      <c r="K17" s="36">
        <f t="shared" si="0"/>
        <v>1</v>
      </c>
      <c r="L17" s="128"/>
      <c r="M17" s="128"/>
      <c r="N17" s="128"/>
      <c r="O17" s="128">
        <v>1360</v>
      </c>
      <c r="P17" s="128"/>
      <c r="Q17" s="128"/>
      <c r="R17" s="128"/>
      <c r="S17" s="128"/>
      <c r="T17" s="118"/>
    </row>
    <row r="18" spans="2:20" ht="12" x14ac:dyDescent="0.2">
      <c r="B18" s="125"/>
      <c r="C18" s="126">
        <v>9</v>
      </c>
      <c r="D18" s="39" t="s">
        <v>307</v>
      </c>
      <c r="E18" s="39" t="s">
        <v>279</v>
      </c>
      <c r="F18" s="34" t="s">
        <v>712</v>
      </c>
      <c r="G18" s="34" t="s">
        <v>712</v>
      </c>
      <c r="H18" s="127">
        <v>37038</v>
      </c>
      <c r="I18" s="127">
        <v>37368</v>
      </c>
      <c r="J18" s="35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1280</v>
      </c>
      <c r="K18" s="36">
        <f t="shared" si="0"/>
        <v>2</v>
      </c>
      <c r="L18" s="128"/>
      <c r="M18" s="128"/>
      <c r="N18" s="128"/>
      <c r="O18" s="128"/>
      <c r="P18" s="128"/>
      <c r="Q18" s="128"/>
      <c r="R18" s="128">
        <v>640</v>
      </c>
      <c r="S18" s="128">
        <v>640</v>
      </c>
      <c r="T18" s="118"/>
    </row>
    <row r="19" spans="2:20" ht="12" x14ac:dyDescent="0.2">
      <c r="B19" s="125"/>
      <c r="C19" s="126"/>
      <c r="D19" s="39" t="s">
        <v>327</v>
      </c>
      <c r="E19" s="39" t="s">
        <v>311</v>
      </c>
      <c r="F19" s="34" t="s">
        <v>231</v>
      </c>
      <c r="G19" s="34" t="s">
        <v>231</v>
      </c>
      <c r="H19" s="127">
        <v>38337</v>
      </c>
      <c r="I19" s="127">
        <v>37477</v>
      </c>
      <c r="J19" s="35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1280</v>
      </c>
      <c r="K19" s="36">
        <f t="shared" si="0"/>
        <v>2</v>
      </c>
      <c r="L19" s="128"/>
      <c r="M19" s="128"/>
      <c r="N19" s="128"/>
      <c r="O19" s="128"/>
      <c r="P19" s="128"/>
      <c r="Q19" s="128"/>
      <c r="R19" s="128">
        <v>640</v>
      </c>
      <c r="S19" s="128">
        <v>640</v>
      </c>
      <c r="T19" s="118"/>
    </row>
    <row r="20" spans="2:20" ht="12" x14ac:dyDescent="0.2">
      <c r="B20" s="125"/>
      <c r="C20" s="126">
        <v>11</v>
      </c>
      <c r="D20" s="77" t="s">
        <v>94</v>
      </c>
      <c r="E20" s="39" t="s">
        <v>68</v>
      </c>
      <c r="F20" s="34" t="s">
        <v>701</v>
      </c>
      <c r="G20" s="34" t="s">
        <v>231</v>
      </c>
      <c r="H20" s="127">
        <v>36678</v>
      </c>
      <c r="I20" s="127">
        <v>37077</v>
      </c>
      <c r="J20" s="35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1120</v>
      </c>
      <c r="K20" s="36">
        <f t="shared" si="0"/>
        <v>1</v>
      </c>
      <c r="L20" s="128"/>
      <c r="M20" s="128">
        <v>1120</v>
      </c>
      <c r="N20" s="128"/>
      <c r="O20" s="128"/>
      <c r="P20" s="128"/>
      <c r="Q20" s="128"/>
      <c r="R20" s="128"/>
      <c r="S20" s="128"/>
      <c r="T20" s="118"/>
    </row>
    <row r="21" spans="2:20" ht="12" x14ac:dyDescent="0.2">
      <c r="B21" s="125"/>
      <c r="C21" s="126">
        <v>12</v>
      </c>
      <c r="D21" s="77" t="s">
        <v>94</v>
      </c>
      <c r="E21" s="77" t="s">
        <v>160</v>
      </c>
      <c r="F21" s="34" t="s">
        <v>701</v>
      </c>
      <c r="G21" s="34" t="s">
        <v>701</v>
      </c>
      <c r="H21" s="127">
        <v>36678</v>
      </c>
      <c r="I21" s="127">
        <v>36886</v>
      </c>
      <c r="J21" s="35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880</v>
      </c>
      <c r="K21" s="36">
        <f t="shared" si="0"/>
        <v>1</v>
      </c>
      <c r="L21" s="128">
        <v>880</v>
      </c>
      <c r="M21" s="128"/>
      <c r="N21" s="128"/>
      <c r="O21" s="128"/>
      <c r="P21" s="128"/>
      <c r="Q21" s="128"/>
      <c r="R21" s="128"/>
      <c r="S21" s="128"/>
      <c r="T21" s="118"/>
    </row>
    <row r="22" spans="2:20" ht="12" x14ac:dyDescent="0.2">
      <c r="B22" s="125"/>
      <c r="C22" s="126">
        <v>13</v>
      </c>
      <c r="D22" s="39" t="s">
        <v>305</v>
      </c>
      <c r="E22" s="39" t="s">
        <v>328</v>
      </c>
      <c r="F22" s="34" t="s">
        <v>704</v>
      </c>
      <c r="G22" s="34" t="s">
        <v>704</v>
      </c>
      <c r="H22" s="127">
        <v>37043</v>
      </c>
      <c r="I22" s="127">
        <v>37742</v>
      </c>
      <c r="J22" s="35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800</v>
      </c>
      <c r="K22" s="36">
        <f t="shared" si="0"/>
        <v>1</v>
      </c>
      <c r="L22" s="128"/>
      <c r="M22" s="128"/>
      <c r="N22" s="128"/>
      <c r="O22" s="128"/>
      <c r="P22" s="128"/>
      <c r="Q22" s="128">
        <v>800</v>
      </c>
      <c r="R22" s="128"/>
      <c r="S22" s="128"/>
      <c r="T22" s="118"/>
    </row>
    <row r="23" spans="2:20" ht="12" x14ac:dyDescent="0.2">
      <c r="B23" s="125"/>
      <c r="C23" s="126">
        <v>14</v>
      </c>
      <c r="D23" s="39" t="s">
        <v>306</v>
      </c>
      <c r="E23" s="39" t="s">
        <v>280</v>
      </c>
      <c r="F23" s="34" t="s">
        <v>700</v>
      </c>
      <c r="G23" s="34" t="s">
        <v>700</v>
      </c>
      <c r="H23" s="127">
        <v>36696</v>
      </c>
      <c r="I23" s="127">
        <v>37634</v>
      </c>
      <c r="J23" s="35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640</v>
      </c>
      <c r="K23" s="36">
        <f t="shared" si="0"/>
        <v>1</v>
      </c>
      <c r="L23" s="128"/>
      <c r="M23" s="128"/>
      <c r="N23" s="128"/>
      <c r="O23" s="128"/>
      <c r="P23" s="128"/>
      <c r="Q23" s="128"/>
      <c r="R23" s="128">
        <v>640</v>
      </c>
      <c r="S23" s="128"/>
      <c r="T23" s="118"/>
    </row>
    <row r="24" spans="2:20" ht="12" x14ac:dyDescent="0.2">
      <c r="B24" s="125"/>
      <c r="C24" s="126"/>
      <c r="D24" s="39" t="s">
        <v>329</v>
      </c>
      <c r="E24" s="39" t="s">
        <v>312</v>
      </c>
      <c r="F24" s="34" t="s">
        <v>231</v>
      </c>
      <c r="G24" s="34" t="s">
        <v>231</v>
      </c>
      <c r="H24" s="127">
        <v>37940</v>
      </c>
      <c r="I24" s="127">
        <v>37363</v>
      </c>
      <c r="J24" s="35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640</v>
      </c>
      <c r="K24" s="36">
        <f t="shared" si="0"/>
        <v>1</v>
      </c>
      <c r="L24" s="128"/>
      <c r="M24" s="128"/>
      <c r="N24" s="128"/>
      <c r="O24" s="128"/>
      <c r="P24" s="128"/>
      <c r="Q24" s="128"/>
      <c r="R24" s="128">
        <v>640</v>
      </c>
      <c r="S24" s="128"/>
      <c r="T24" s="118"/>
    </row>
    <row r="25" spans="2:20" ht="12" x14ac:dyDescent="0.2">
      <c r="B25" s="125"/>
      <c r="C25" s="126"/>
      <c r="D25" s="39" t="s">
        <v>330</v>
      </c>
      <c r="E25" s="39" t="s">
        <v>276</v>
      </c>
      <c r="F25" s="34" t="s">
        <v>714</v>
      </c>
      <c r="G25" s="34" t="s">
        <v>714</v>
      </c>
      <c r="H25" s="127">
        <v>38043</v>
      </c>
      <c r="I25" s="127">
        <v>36741</v>
      </c>
      <c r="J25" s="35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640</v>
      </c>
      <c r="K25" s="36">
        <f t="shared" si="0"/>
        <v>1</v>
      </c>
      <c r="L25" s="128"/>
      <c r="M25" s="128"/>
      <c r="N25" s="128"/>
      <c r="O25" s="128"/>
      <c r="P25" s="128"/>
      <c r="Q25" s="128"/>
      <c r="R25" s="128">
        <v>640</v>
      </c>
      <c r="S25" s="128"/>
      <c r="T25" s="118"/>
    </row>
    <row r="26" spans="2:20" ht="12" x14ac:dyDescent="0.2">
      <c r="B26" s="125"/>
      <c r="C26" s="126"/>
      <c r="D26" s="39" t="s">
        <v>96</v>
      </c>
      <c r="E26" s="39" t="s">
        <v>287</v>
      </c>
      <c r="F26" s="34" t="s">
        <v>702</v>
      </c>
      <c r="G26" s="34" t="s">
        <v>700</v>
      </c>
      <c r="H26" s="127">
        <v>37507</v>
      </c>
      <c r="I26" s="127">
        <v>36969</v>
      </c>
      <c r="J26" s="35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640</v>
      </c>
      <c r="K26" s="36">
        <f t="shared" si="0"/>
        <v>1</v>
      </c>
      <c r="L26" s="128"/>
      <c r="M26" s="128"/>
      <c r="N26" s="128"/>
      <c r="O26" s="128"/>
      <c r="P26" s="128"/>
      <c r="Q26" s="128"/>
      <c r="R26" s="128">
        <v>640</v>
      </c>
      <c r="S26" s="128"/>
      <c r="T26" s="118"/>
    </row>
    <row r="27" spans="2:20" ht="12" x14ac:dyDescent="0.2">
      <c r="B27" s="125"/>
      <c r="C27" s="126"/>
      <c r="D27" s="39" t="s">
        <v>246</v>
      </c>
      <c r="E27" s="39" t="s">
        <v>331</v>
      </c>
      <c r="F27" s="34" t="s">
        <v>712</v>
      </c>
      <c r="G27" s="34" t="s">
        <v>712</v>
      </c>
      <c r="H27" s="127">
        <v>37214</v>
      </c>
      <c r="I27" s="127">
        <v>37672</v>
      </c>
      <c r="J27" s="35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640</v>
      </c>
      <c r="K27" s="36">
        <f t="shared" si="0"/>
        <v>1</v>
      </c>
      <c r="L27" s="128"/>
      <c r="M27" s="128"/>
      <c r="N27" s="128"/>
      <c r="O27" s="128"/>
      <c r="P27" s="128"/>
      <c r="Q27" s="128"/>
      <c r="R27" s="128"/>
      <c r="S27" s="128">
        <v>640</v>
      </c>
      <c r="T27" s="118"/>
    </row>
    <row r="28" spans="2:20" ht="12" x14ac:dyDescent="0.2">
      <c r="B28" s="125"/>
      <c r="C28" s="126"/>
      <c r="D28" s="39" t="s">
        <v>306</v>
      </c>
      <c r="E28" s="33" t="s">
        <v>287</v>
      </c>
      <c r="F28" s="34" t="s">
        <v>700</v>
      </c>
      <c r="G28" s="34" t="s">
        <v>700</v>
      </c>
      <c r="H28" s="127">
        <v>36696</v>
      </c>
      <c r="I28" s="127">
        <v>36969</v>
      </c>
      <c r="J28" s="35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640</v>
      </c>
      <c r="K28" s="36">
        <f t="shared" si="0"/>
        <v>1</v>
      </c>
      <c r="L28" s="128"/>
      <c r="M28" s="128"/>
      <c r="N28" s="128"/>
      <c r="O28" s="128"/>
      <c r="P28" s="128"/>
      <c r="Q28" s="128"/>
      <c r="R28" s="128"/>
      <c r="S28" s="128">
        <v>640</v>
      </c>
      <c r="T28" s="118"/>
    </row>
    <row r="29" spans="2:20" ht="12" x14ac:dyDescent="0.2">
      <c r="B29" s="125"/>
      <c r="C29" s="126"/>
      <c r="D29" s="39"/>
      <c r="E29" s="39"/>
      <c r="F29" s="34" t="s">
        <v>166</v>
      </c>
      <c r="G29" s="34" t="s">
        <v>166</v>
      </c>
      <c r="H29" s="127" t="s">
        <v>166</v>
      </c>
      <c r="I29" s="127" t="s">
        <v>166</v>
      </c>
      <c r="J29" s="35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0</v>
      </c>
      <c r="K29" s="36">
        <f t="shared" si="0"/>
        <v>0</v>
      </c>
      <c r="L29" s="128"/>
      <c r="M29" s="128"/>
      <c r="N29" s="128"/>
      <c r="O29" s="128"/>
      <c r="P29" s="128"/>
      <c r="Q29" s="128"/>
      <c r="R29" s="128"/>
      <c r="S29" s="128"/>
      <c r="T29" s="118"/>
    </row>
    <row r="30" spans="2:20" ht="12" x14ac:dyDescent="0.2">
      <c r="B30" s="125"/>
      <c r="C30" s="126"/>
      <c r="D30" s="39"/>
      <c r="E30" s="39"/>
      <c r="F30" s="34" t="s">
        <v>166</v>
      </c>
      <c r="G30" s="34" t="s">
        <v>166</v>
      </c>
      <c r="H30" s="127" t="s">
        <v>166</v>
      </c>
      <c r="I30" s="127" t="s">
        <v>166</v>
      </c>
      <c r="J30" s="35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0</v>
      </c>
      <c r="K30" s="36">
        <f t="shared" si="0"/>
        <v>0</v>
      </c>
      <c r="L30" s="128"/>
      <c r="M30" s="128"/>
      <c r="N30" s="128"/>
      <c r="O30" s="128"/>
      <c r="P30" s="128"/>
      <c r="Q30" s="128"/>
      <c r="R30" s="128"/>
      <c r="S30" s="128"/>
      <c r="T30" s="118"/>
    </row>
    <row r="31" spans="2:20" ht="12" x14ac:dyDescent="0.2">
      <c r="B31" s="125"/>
      <c r="C31" s="126"/>
      <c r="D31" s="39"/>
      <c r="E31" s="39"/>
      <c r="F31" s="34" t="s">
        <v>166</v>
      </c>
      <c r="G31" s="34" t="s">
        <v>166</v>
      </c>
      <c r="H31" s="127" t="s">
        <v>166</v>
      </c>
      <c r="I31" s="127" t="s">
        <v>166</v>
      </c>
      <c r="J31" s="35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0</v>
      </c>
      <c r="K31" s="36">
        <f t="shared" si="0"/>
        <v>0</v>
      </c>
      <c r="L31" s="128"/>
      <c r="M31" s="128"/>
      <c r="N31" s="128"/>
      <c r="O31" s="128"/>
      <c r="P31" s="128"/>
      <c r="Q31" s="128"/>
      <c r="R31" s="128"/>
      <c r="S31" s="128"/>
      <c r="T31" s="118"/>
    </row>
    <row r="32" spans="2:20" ht="12" x14ac:dyDescent="0.2">
      <c r="B32" s="125"/>
      <c r="C32" s="126"/>
      <c r="D32" s="39"/>
      <c r="E32" s="39"/>
      <c r="F32" s="34" t="s">
        <v>166</v>
      </c>
      <c r="G32" s="34" t="s">
        <v>166</v>
      </c>
      <c r="H32" s="127" t="s">
        <v>166</v>
      </c>
      <c r="I32" s="127" t="s">
        <v>166</v>
      </c>
      <c r="J32" s="35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0</v>
      </c>
      <c r="K32" s="36">
        <f t="shared" si="0"/>
        <v>0</v>
      </c>
      <c r="L32" s="128"/>
      <c r="M32" s="128"/>
      <c r="N32" s="128"/>
      <c r="O32" s="128"/>
      <c r="P32" s="128"/>
      <c r="Q32" s="128"/>
      <c r="R32" s="128"/>
      <c r="S32" s="128"/>
      <c r="T32" s="118"/>
    </row>
    <row r="33" spans="2:20" ht="12" x14ac:dyDescent="0.2">
      <c r="B33" s="125"/>
      <c r="C33" s="126"/>
      <c r="D33" s="39"/>
      <c r="E33" s="33"/>
      <c r="F33" s="34" t="s">
        <v>166</v>
      </c>
      <c r="G33" s="34" t="s">
        <v>166</v>
      </c>
      <c r="H33" s="127" t="s">
        <v>166</v>
      </c>
      <c r="I33" s="127" t="s">
        <v>166</v>
      </c>
      <c r="J33" s="35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0</v>
      </c>
      <c r="K33" s="36">
        <f t="shared" si="0"/>
        <v>0</v>
      </c>
      <c r="L33" s="128"/>
      <c r="M33" s="128"/>
      <c r="N33" s="128"/>
      <c r="O33" s="128"/>
      <c r="P33" s="128"/>
      <c r="Q33" s="128"/>
      <c r="R33" s="128"/>
      <c r="S33" s="128"/>
      <c r="T33" s="118"/>
    </row>
    <row r="34" spans="2:20" ht="12" x14ac:dyDescent="0.2">
      <c r="B34" s="125"/>
      <c r="C34" s="126"/>
      <c r="D34" s="39"/>
      <c r="E34" s="169"/>
      <c r="F34" s="34" t="s">
        <v>166</v>
      </c>
      <c r="G34" s="34" t="s">
        <v>166</v>
      </c>
      <c r="H34" s="127" t="s">
        <v>166</v>
      </c>
      <c r="I34" s="127" t="s">
        <v>166</v>
      </c>
      <c r="J34" s="35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0</v>
      </c>
      <c r="K34" s="36">
        <f t="shared" si="0"/>
        <v>0</v>
      </c>
      <c r="L34" s="128"/>
      <c r="M34" s="128"/>
      <c r="N34" s="128"/>
      <c r="O34" s="128"/>
      <c r="P34" s="128"/>
      <c r="Q34" s="128"/>
      <c r="R34" s="128"/>
      <c r="S34" s="128"/>
      <c r="T34" s="118"/>
    </row>
    <row r="35" spans="2:20" ht="12" x14ac:dyDescent="0.2">
      <c r="B35" s="125"/>
      <c r="C35" s="126"/>
      <c r="D35" s="39"/>
      <c r="E35" s="33"/>
      <c r="F35" s="34" t="s">
        <v>166</v>
      </c>
      <c r="G35" s="34" t="s">
        <v>166</v>
      </c>
      <c r="H35" s="127" t="s">
        <v>166</v>
      </c>
      <c r="I35" s="127" t="s">
        <v>166</v>
      </c>
      <c r="J35" s="35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0</v>
      </c>
      <c r="K35" s="36">
        <f t="shared" si="0"/>
        <v>0</v>
      </c>
      <c r="L35" s="128"/>
      <c r="M35" s="128"/>
      <c r="N35" s="128"/>
      <c r="O35" s="128"/>
      <c r="P35" s="128"/>
      <c r="Q35" s="128"/>
      <c r="R35" s="128"/>
      <c r="S35" s="128"/>
      <c r="T35" s="118"/>
    </row>
    <row r="36" spans="2:20" ht="12" x14ac:dyDescent="0.2">
      <c r="B36" s="125"/>
      <c r="C36" s="126"/>
      <c r="D36" s="39"/>
      <c r="E36" s="33"/>
      <c r="F36" s="34" t="s">
        <v>166</v>
      </c>
      <c r="G36" s="34" t="s">
        <v>166</v>
      </c>
      <c r="H36" s="127" t="s">
        <v>166</v>
      </c>
      <c r="I36" s="127" t="s">
        <v>166</v>
      </c>
      <c r="J36" s="35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0</v>
      </c>
      <c r="K36" s="36">
        <f t="shared" si="0"/>
        <v>0</v>
      </c>
      <c r="L36" s="128"/>
      <c r="M36" s="128"/>
      <c r="N36" s="128"/>
      <c r="O36" s="128"/>
      <c r="P36" s="128"/>
      <c r="Q36" s="128"/>
      <c r="R36" s="128"/>
      <c r="S36" s="128"/>
      <c r="T36" s="118"/>
    </row>
    <row r="37" spans="2:20" ht="12" x14ac:dyDescent="0.2">
      <c r="B37" s="125"/>
      <c r="C37" s="126"/>
      <c r="D37" s="39"/>
      <c r="E37" s="38"/>
      <c r="F37" s="34" t="s">
        <v>166</v>
      </c>
      <c r="G37" s="34" t="s">
        <v>166</v>
      </c>
      <c r="H37" s="127" t="s">
        <v>166</v>
      </c>
      <c r="I37" s="127" t="s">
        <v>166</v>
      </c>
      <c r="J37" s="35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0</v>
      </c>
      <c r="K37" s="36">
        <f t="shared" si="0"/>
        <v>0</v>
      </c>
      <c r="L37" s="128"/>
      <c r="M37" s="128"/>
      <c r="N37" s="128"/>
      <c r="O37" s="128"/>
      <c r="P37" s="128"/>
      <c r="Q37" s="128"/>
      <c r="R37" s="128"/>
      <c r="S37" s="128"/>
      <c r="T37" s="118"/>
    </row>
    <row r="38" spans="2:20" ht="12" x14ac:dyDescent="0.2">
      <c r="B38" s="125"/>
      <c r="C38" s="126"/>
      <c r="D38" s="39"/>
      <c r="E38" s="33"/>
      <c r="F38" s="34" t="s">
        <v>166</v>
      </c>
      <c r="G38" s="34" t="s">
        <v>166</v>
      </c>
      <c r="H38" s="127" t="s">
        <v>166</v>
      </c>
      <c r="I38" s="127" t="s">
        <v>166</v>
      </c>
      <c r="J38" s="35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0</v>
      </c>
      <c r="K38" s="36">
        <f t="shared" si="0"/>
        <v>0</v>
      </c>
      <c r="L38" s="128"/>
      <c r="M38" s="128"/>
      <c r="N38" s="128"/>
      <c r="O38" s="128"/>
      <c r="P38" s="128"/>
      <c r="Q38" s="128"/>
      <c r="R38" s="128"/>
      <c r="S38" s="128"/>
      <c r="T38" s="118"/>
    </row>
    <row r="39" spans="2:20" ht="12" x14ac:dyDescent="0.2">
      <c r="B39" s="125"/>
      <c r="C39" s="126"/>
      <c r="D39" s="77"/>
      <c r="E39" s="39"/>
      <c r="F39" s="34" t="s">
        <v>166</v>
      </c>
      <c r="G39" s="34" t="s">
        <v>166</v>
      </c>
      <c r="H39" s="127" t="s">
        <v>166</v>
      </c>
      <c r="I39" s="127" t="s">
        <v>166</v>
      </c>
      <c r="J39" s="35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0</v>
      </c>
      <c r="K39" s="36">
        <f t="shared" si="0"/>
        <v>0</v>
      </c>
      <c r="L39" s="128"/>
      <c r="M39" s="128"/>
      <c r="N39" s="128"/>
      <c r="O39" s="128"/>
      <c r="P39" s="128"/>
      <c r="Q39" s="128"/>
      <c r="R39" s="128"/>
      <c r="S39" s="128"/>
      <c r="T39" s="118"/>
    </row>
    <row r="40" spans="2:20" ht="10.199999999999999" x14ac:dyDescent="0.2">
      <c r="B40" s="129"/>
      <c r="C40" s="130"/>
      <c r="D40" s="130"/>
      <c r="E40" s="130"/>
      <c r="F40" s="131"/>
      <c r="G40" s="131"/>
      <c r="H40" s="132"/>
      <c r="I40" s="132"/>
      <c r="J40" s="133"/>
      <c r="K40" s="131"/>
      <c r="L40" s="133"/>
      <c r="M40" s="133"/>
      <c r="N40" s="133"/>
      <c r="O40" s="133"/>
      <c r="P40" s="133"/>
      <c r="Q40" s="133"/>
      <c r="R40" s="133"/>
      <c r="S40" s="133"/>
      <c r="T40" s="118"/>
    </row>
    <row r="41" spans="2:20" ht="10.199999999999999" x14ac:dyDescent="0.2">
      <c r="B41" s="134"/>
      <c r="C41" s="135"/>
      <c r="D41" s="136"/>
      <c r="E41" s="136" t="str">
        <f>SM_S19!$D$41</f>
        <v>CONTAGEM DE SEMANAS</v>
      </c>
      <c r="F41" s="137"/>
      <c r="G41" s="137"/>
      <c r="H41" s="132"/>
      <c r="I41" s="132"/>
      <c r="J41" s="138"/>
      <c r="K41" s="138"/>
      <c r="L41" s="50">
        <f>SM!H$41</f>
        <v>51</v>
      </c>
      <c r="M41" s="50">
        <f>SM!I$41</f>
        <v>39</v>
      </c>
      <c r="N41" s="50">
        <f>SM!J$41</f>
        <v>35</v>
      </c>
      <c r="O41" s="50">
        <f>SM!K$41</f>
        <v>31</v>
      </c>
      <c r="P41" s="50">
        <f>SM!L$41</f>
        <v>30</v>
      </c>
      <c r="Q41" s="50">
        <f>SM!M$41</f>
        <v>12</v>
      </c>
      <c r="R41" s="50">
        <f>SM!N$41</f>
        <v>5</v>
      </c>
      <c r="S41" s="50">
        <f>SM!O$41</f>
        <v>1</v>
      </c>
      <c r="T41" s="139"/>
    </row>
  </sheetData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Q71"/>
  <sheetViews>
    <sheetView topLeftCell="A46" workbookViewId="0"/>
  </sheetViews>
  <sheetFormatPr defaultRowHeight="14.4" x14ac:dyDescent="0.2"/>
  <cols>
    <col min="4" max="4" width="47.42578125" bestFit="1" customWidth="1"/>
    <col min="6" max="6" width="10.140625" bestFit="1" customWidth="1"/>
  </cols>
  <sheetData>
    <row r="2" spans="2:17" ht="12" x14ac:dyDescent="0.2">
      <c r="B2" s="97" t="str">
        <f>SM_S19!B2</f>
        <v>RANKING ESTADUAL - 2018</v>
      </c>
      <c r="E2" s="99"/>
      <c r="F2" s="100"/>
      <c r="G2" s="101"/>
      <c r="H2" s="99"/>
      <c r="I2" s="102"/>
      <c r="J2" s="102"/>
      <c r="K2" s="102"/>
      <c r="L2" s="102"/>
      <c r="M2" s="102"/>
      <c r="N2" s="102"/>
      <c r="O2" s="102"/>
      <c r="P2" s="102"/>
    </row>
    <row r="3" spans="2:17" ht="12" x14ac:dyDescent="0.2">
      <c r="B3" s="103" t="s">
        <v>332</v>
      </c>
      <c r="D3" s="6">
        <f>SM!D3</f>
        <v>43255</v>
      </c>
      <c r="E3" s="99"/>
      <c r="F3" s="100"/>
      <c r="G3" s="101"/>
      <c r="H3" s="99"/>
      <c r="I3" s="102"/>
      <c r="J3" s="102"/>
      <c r="K3" s="102"/>
      <c r="L3" s="102"/>
      <c r="M3" s="102"/>
      <c r="N3" s="102"/>
      <c r="O3" s="102"/>
      <c r="P3" s="102"/>
    </row>
    <row r="4" spans="2:17" ht="12" x14ac:dyDescent="0.2">
      <c r="B4" s="102"/>
      <c r="C4" s="104"/>
      <c r="D4" s="105"/>
      <c r="E4" s="99"/>
      <c r="F4" s="100"/>
      <c r="G4" s="101"/>
      <c r="H4" s="99"/>
      <c r="I4" s="102"/>
      <c r="J4" s="102"/>
      <c r="K4" s="102"/>
      <c r="L4" s="102"/>
      <c r="M4" s="102"/>
      <c r="N4" s="102"/>
      <c r="O4" s="102"/>
      <c r="P4" s="102"/>
    </row>
    <row r="5" spans="2:17" ht="12" x14ac:dyDescent="0.2">
      <c r="B5" s="106"/>
      <c r="C5" s="107"/>
      <c r="D5" s="107"/>
      <c r="E5" s="142"/>
      <c r="F5" s="143"/>
      <c r="G5" s="110"/>
      <c r="H5" s="111"/>
      <c r="I5" s="112"/>
      <c r="J5" s="112"/>
      <c r="K5" s="112"/>
      <c r="L5" s="112"/>
      <c r="M5" s="112"/>
      <c r="N5" s="112"/>
      <c r="O5" s="112"/>
      <c r="P5" s="112"/>
      <c r="Q5" s="113"/>
    </row>
    <row r="6" spans="2:17" ht="24" x14ac:dyDescent="0.2">
      <c r="B6" s="114"/>
      <c r="C6" s="58" t="s">
        <v>2</v>
      </c>
      <c r="D6" s="58" t="str">
        <f>SM_S19!D6</f>
        <v>ATLETA</v>
      </c>
      <c r="E6" s="18" t="str">
        <f>SM_S19!E6</f>
        <v>ENTIDADE</v>
      </c>
      <c r="F6" s="115" t="s">
        <v>304</v>
      </c>
      <c r="G6" s="116" t="str">
        <f>SM_S19!G6</f>
        <v>TOTAL RK52</v>
      </c>
      <c r="H6" s="117" t="str">
        <f>SM_S19!H6</f>
        <v>Torneios</v>
      </c>
      <c r="I6" s="21" t="str">
        <f>SM!H6</f>
        <v>2o</v>
      </c>
      <c r="J6" s="21" t="str">
        <f>SM!I6</f>
        <v>3o</v>
      </c>
      <c r="K6" s="21" t="str">
        <f>SM!J6</f>
        <v>2o</v>
      </c>
      <c r="L6" s="21" t="str">
        <f>SM!K6</f>
        <v>4o</v>
      </c>
      <c r="M6" s="21" t="str">
        <f>SM!L6</f>
        <v>1o</v>
      </c>
      <c r="N6" s="21" t="str">
        <f>SM!M6</f>
        <v>1o</v>
      </c>
      <c r="O6" s="21" t="str">
        <f>SM!N6</f>
        <v>1o</v>
      </c>
      <c r="P6" s="21" t="str">
        <f>SM!O6</f>
        <v>2o</v>
      </c>
      <c r="Q6" s="118"/>
    </row>
    <row r="7" spans="2:17" ht="12" x14ac:dyDescent="0.2">
      <c r="B7" s="114"/>
      <c r="C7" s="58"/>
      <c r="D7" s="58"/>
      <c r="E7" s="18"/>
      <c r="F7" s="115"/>
      <c r="G7" s="116"/>
      <c r="H7" s="117"/>
      <c r="I7" s="23" t="str">
        <f>SM!H7</f>
        <v>EST</v>
      </c>
      <c r="J7" s="23" t="str">
        <f>SM!I7</f>
        <v>EST</v>
      </c>
      <c r="K7" s="23" t="str">
        <f>SM!J7</f>
        <v>M-CWB</v>
      </c>
      <c r="L7" s="23" t="str">
        <f>SM!K7</f>
        <v>EST</v>
      </c>
      <c r="M7" s="23" t="str">
        <f>SM!L7</f>
        <v>M-OES</v>
      </c>
      <c r="N7" s="23" t="str">
        <f>SM!M7</f>
        <v>M-CWB</v>
      </c>
      <c r="O7" s="23" t="str">
        <f>SM!N7</f>
        <v>EST</v>
      </c>
      <c r="P7" s="23" t="str">
        <f>SM!O7</f>
        <v>EST</v>
      </c>
      <c r="Q7" s="118"/>
    </row>
    <row r="8" spans="2:17" ht="12" x14ac:dyDescent="0.2">
      <c r="B8" s="119"/>
      <c r="C8" s="58"/>
      <c r="D8" s="58"/>
      <c r="E8" s="18"/>
      <c r="F8" s="115"/>
      <c r="G8" s="116"/>
      <c r="H8" s="117"/>
      <c r="I8" s="25">
        <f>SM!H8</f>
        <v>42905</v>
      </c>
      <c r="J8" s="25">
        <f>SM!I8</f>
        <v>42988</v>
      </c>
      <c r="K8" s="25">
        <f>SM!J8</f>
        <v>43017</v>
      </c>
      <c r="L8" s="25">
        <f>SM!K8</f>
        <v>43045</v>
      </c>
      <c r="M8" s="25">
        <f>SM!L8</f>
        <v>43052</v>
      </c>
      <c r="N8" s="25">
        <f>SM!M8</f>
        <v>43178</v>
      </c>
      <c r="O8" s="25">
        <f>SM!N8</f>
        <v>43222</v>
      </c>
      <c r="P8" s="25">
        <f>SM!O8</f>
        <v>43255</v>
      </c>
      <c r="Q8" s="118"/>
    </row>
    <row r="9" spans="2:17" ht="12" x14ac:dyDescent="0.2">
      <c r="B9" s="120"/>
      <c r="C9" s="107"/>
      <c r="D9" s="107"/>
      <c r="E9" s="148"/>
      <c r="F9" s="143"/>
      <c r="G9" s="122"/>
      <c r="H9" s="123"/>
      <c r="I9" s="124"/>
      <c r="J9" s="124"/>
      <c r="K9" s="124"/>
      <c r="L9" s="124"/>
      <c r="M9" s="124"/>
      <c r="N9" s="124"/>
      <c r="O9" s="124"/>
      <c r="P9" s="124"/>
      <c r="Q9" s="118"/>
    </row>
    <row r="10" spans="2:17" ht="12" x14ac:dyDescent="0.2">
      <c r="B10" s="125"/>
      <c r="C10" s="126">
        <v>1</v>
      </c>
      <c r="D10" s="39" t="s">
        <v>107</v>
      </c>
      <c r="E10" s="34" t="s">
        <v>700</v>
      </c>
      <c r="F10" s="127">
        <v>37282</v>
      </c>
      <c r="G10" s="35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6240</v>
      </c>
      <c r="H10" s="36">
        <f t="shared" ref="H10:H69" si="0">COUNT(I10:Q10)-COUNTIF(I10:Q10,"=0")</f>
        <v>5</v>
      </c>
      <c r="I10" s="128">
        <v>1600</v>
      </c>
      <c r="J10" s="128">
        <v>640</v>
      </c>
      <c r="K10" s="128"/>
      <c r="L10" s="128">
        <v>1600</v>
      </c>
      <c r="M10" s="128">
        <v>800</v>
      </c>
      <c r="N10" s="128"/>
      <c r="O10" s="128"/>
      <c r="P10" s="128">
        <v>1600</v>
      </c>
      <c r="Q10" s="118"/>
    </row>
    <row r="11" spans="2:17" ht="12" x14ac:dyDescent="0.2">
      <c r="B11" s="125"/>
      <c r="C11" s="126">
        <v>2</v>
      </c>
      <c r="D11" s="39" t="s">
        <v>319</v>
      </c>
      <c r="E11" s="34" t="s">
        <v>704</v>
      </c>
      <c r="F11" s="127">
        <v>37617</v>
      </c>
      <c r="G11" s="35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4880</v>
      </c>
      <c r="H11" s="36">
        <f t="shared" si="0"/>
        <v>7</v>
      </c>
      <c r="I11" s="128">
        <v>880</v>
      </c>
      <c r="J11" s="128">
        <v>880</v>
      </c>
      <c r="K11" s="128">
        <v>560</v>
      </c>
      <c r="L11" s="128">
        <v>1120</v>
      </c>
      <c r="M11" s="128"/>
      <c r="N11" s="128">
        <v>800</v>
      </c>
      <c r="O11" s="128">
        <v>1120</v>
      </c>
      <c r="P11" s="128">
        <v>880</v>
      </c>
      <c r="Q11" s="118"/>
    </row>
    <row r="12" spans="2:17" ht="12" x14ac:dyDescent="0.2">
      <c r="B12" s="125"/>
      <c r="C12" s="126">
        <v>3</v>
      </c>
      <c r="D12" s="39" t="s">
        <v>325</v>
      </c>
      <c r="E12" s="34" t="s">
        <v>701</v>
      </c>
      <c r="F12" s="127">
        <v>37309</v>
      </c>
      <c r="G12" s="35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4480</v>
      </c>
      <c r="H12" s="36">
        <f t="shared" si="0"/>
        <v>7</v>
      </c>
      <c r="I12" s="128">
        <v>400</v>
      </c>
      <c r="J12" s="128">
        <v>1120</v>
      </c>
      <c r="K12" s="128">
        <v>680</v>
      </c>
      <c r="L12" s="128">
        <v>400</v>
      </c>
      <c r="M12" s="128"/>
      <c r="N12" s="128">
        <v>680</v>
      </c>
      <c r="O12" s="128">
        <v>880</v>
      </c>
      <c r="P12" s="128">
        <v>1120</v>
      </c>
      <c r="Q12" s="118"/>
    </row>
    <row r="13" spans="2:17" ht="12" x14ac:dyDescent="0.2">
      <c r="B13" s="125"/>
      <c r="C13" s="126">
        <v>4</v>
      </c>
      <c r="D13" s="39" t="s">
        <v>152</v>
      </c>
      <c r="E13" s="34" t="s">
        <v>700</v>
      </c>
      <c r="F13" s="127">
        <v>37335</v>
      </c>
      <c r="G13" s="35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4040</v>
      </c>
      <c r="H13" s="36">
        <f t="shared" si="0"/>
        <v>4</v>
      </c>
      <c r="I13" s="128">
        <v>1360</v>
      </c>
      <c r="J13" s="128">
        <v>640</v>
      </c>
      <c r="K13" s="128"/>
      <c r="L13" s="128">
        <v>1360</v>
      </c>
      <c r="M13" s="128">
        <v>680</v>
      </c>
      <c r="N13" s="128"/>
      <c r="O13" s="128"/>
      <c r="P13" s="128"/>
      <c r="Q13" s="118"/>
    </row>
    <row r="14" spans="2:17" ht="12" x14ac:dyDescent="0.2">
      <c r="B14" s="125"/>
      <c r="C14" s="126">
        <v>5</v>
      </c>
      <c r="D14" s="39" t="s">
        <v>320</v>
      </c>
      <c r="E14" s="34" t="s">
        <v>712</v>
      </c>
      <c r="F14" s="127">
        <v>37592</v>
      </c>
      <c r="G14" s="35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3360</v>
      </c>
      <c r="H14" s="36">
        <f t="shared" si="0"/>
        <v>5</v>
      </c>
      <c r="I14" s="128">
        <v>400</v>
      </c>
      <c r="J14" s="128"/>
      <c r="K14" s="128"/>
      <c r="L14" s="128">
        <v>880</v>
      </c>
      <c r="M14" s="128">
        <v>560</v>
      </c>
      <c r="N14" s="128"/>
      <c r="O14" s="128">
        <v>880</v>
      </c>
      <c r="P14" s="128">
        <v>640</v>
      </c>
      <c r="Q14" s="118"/>
    </row>
    <row r="15" spans="2:17" ht="12" x14ac:dyDescent="0.2">
      <c r="B15" s="125"/>
      <c r="C15" s="126">
        <v>6</v>
      </c>
      <c r="D15" s="39" t="s">
        <v>317</v>
      </c>
      <c r="E15" s="34" t="s">
        <v>704</v>
      </c>
      <c r="F15" s="127">
        <v>37463</v>
      </c>
      <c r="G15" s="35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2680</v>
      </c>
      <c r="H15" s="36">
        <f t="shared" si="0"/>
        <v>6</v>
      </c>
      <c r="I15" s="128">
        <v>640</v>
      </c>
      <c r="J15" s="128">
        <v>640</v>
      </c>
      <c r="K15" s="128">
        <v>440</v>
      </c>
      <c r="L15" s="128">
        <v>400</v>
      </c>
      <c r="M15" s="128"/>
      <c r="N15" s="128">
        <v>560</v>
      </c>
      <c r="O15" s="128">
        <v>0</v>
      </c>
      <c r="P15" s="128">
        <v>400</v>
      </c>
      <c r="Q15" s="118"/>
    </row>
    <row r="16" spans="2:17" ht="12" x14ac:dyDescent="0.2">
      <c r="B16" s="125"/>
      <c r="C16" s="126">
        <v>7</v>
      </c>
      <c r="D16" s="39" t="s">
        <v>96</v>
      </c>
      <c r="E16" s="34" t="s">
        <v>702</v>
      </c>
      <c r="F16" s="127">
        <v>37507</v>
      </c>
      <c r="G16" s="35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2560</v>
      </c>
      <c r="H16" s="36">
        <f t="shared" si="0"/>
        <v>3</v>
      </c>
      <c r="I16" s="128">
        <v>880</v>
      </c>
      <c r="J16" s="128"/>
      <c r="K16" s="128"/>
      <c r="L16" s="128">
        <v>1120</v>
      </c>
      <c r="M16" s="128">
        <v>560</v>
      </c>
      <c r="N16" s="128"/>
      <c r="O16" s="128"/>
      <c r="P16" s="128"/>
      <c r="Q16" s="118"/>
    </row>
    <row r="17" spans="2:17" ht="12" x14ac:dyDescent="0.2">
      <c r="B17" s="125"/>
      <c r="C17" s="126">
        <v>8</v>
      </c>
      <c r="D17" s="79" t="s">
        <v>329</v>
      </c>
      <c r="E17" s="34" t="s">
        <v>231</v>
      </c>
      <c r="F17" s="127">
        <v>37940</v>
      </c>
      <c r="G17" s="35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2520</v>
      </c>
      <c r="H17" s="36">
        <f t="shared" si="0"/>
        <v>5</v>
      </c>
      <c r="I17" s="128">
        <v>400</v>
      </c>
      <c r="J17" s="128">
        <v>640</v>
      </c>
      <c r="K17" s="128"/>
      <c r="L17" s="128">
        <v>400</v>
      </c>
      <c r="M17" s="128"/>
      <c r="N17" s="128">
        <v>440</v>
      </c>
      <c r="O17" s="128">
        <v>640</v>
      </c>
      <c r="P17" s="128"/>
      <c r="Q17" s="118"/>
    </row>
    <row r="18" spans="2:17" ht="12" x14ac:dyDescent="0.2">
      <c r="B18" s="125"/>
      <c r="C18" s="126">
        <v>9</v>
      </c>
      <c r="D18" s="80" t="s">
        <v>234</v>
      </c>
      <c r="E18" s="34" t="s">
        <v>231</v>
      </c>
      <c r="F18" s="127">
        <v>37494</v>
      </c>
      <c r="G18" s="35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2240</v>
      </c>
      <c r="H18" s="36">
        <f t="shared" si="0"/>
        <v>4</v>
      </c>
      <c r="I18" s="128">
        <v>400</v>
      </c>
      <c r="J18" s="128">
        <v>640</v>
      </c>
      <c r="K18" s="128">
        <v>800</v>
      </c>
      <c r="L18" s="128">
        <v>400</v>
      </c>
      <c r="M18" s="128"/>
      <c r="N18" s="128"/>
      <c r="O18" s="128"/>
      <c r="P18" s="128"/>
      <c r="Q18" s="118"/>
    </row>
    <row r="19" spans="2:17" ht="12" x14ac:dyDescent="0.2">
      <c r="B19" s="125"/>
      <c r="C19" s="126">
        <v>10</v>
      </c>
      <c r="D19" s="39" t="s">
        <v>298</v>
      </c>
      <c r="E19" s="34" t="s">
        <v>712</v>
      </c>
      <c r="F19" s="127">
        <v>37725</v>
      </c>
      <c r="G19" s="35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2240</v>
      </c>
      <c r="H19" s="36">
        <f t="shared" si="0"/>
        <v>2</v>
      </c>
      <c r="I19" s="128"/>
      <c r="J19" s="128"/>
      <c r="K19" s="128"/>
      <c r="L19" s="128"/>
      <c r="M19" s="128"/>
      <c r="N19" s="128"/>
      <c r="O19" s="128">
        <v>880</v>
      </c>
      <c r="P19" s="128">
        <v>1360</v>
      </c>
      <c r="Q19" s="118"/>
    </row>
    <row r="20" spans="2:17" ht="12" x14ac:dyDescent="0.2">
      <c r="B20" s="125"/>
      <c r="C20" s="126">
        <v>11</v>
      </c>
      <c r="D20" s="79" t="s">
        <v>333</v>
      </c>
      <c r="E20" s="34" t="s">
        <v>701</v>
      </c>
      <c r="F20" s="127">
        <v>37823</v>
      </c>
      <c r="G20" s="35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2200</v>
      </c>
      <c r="H20" s="36">
        <f t="shared" si="0"/>
        <v>3</v>
      </c>
      <c r="I20" s="128"/>
      <c r="J20" s="128"/>
      <c r="K20" s="128"/>
      <c r="L20" s="128"/>
      <c r="M20" s="128"/>
      <c r="N20" s="128">
        <v>440</v>
      </c>
      <c r="O20" s="128">
        <v>640</v>
      </c>
      <c r="P20" s="128">
        <v>1120</v>
      </c>
      <c r="Q20" s="118"/>
    </row>
    <row r="21" spans="2:17" ht="12" x14ac:dyDescent="0.2">
      <c r="B21" s="125"/>
      <c r="C21" s="126">
        <v>12</v>
      </c>
      <c r="D21" s="72" t="s">
        <v>334</v>
      </c>
      <c r="E21" s="34" t="s">
        <v>718</v>
      </c>
      <c r="F21" s="127">
        <v>37561</v>
      </c>
      <c r="G21" s="35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2000</v>
      </c>
      <c r="H21" s="36">
        <f t="shared" si="0"/>
        <v>4</v>
      </c>
      <c r="I21" s="128">
        <v>400</v>
      </c>
      <c r="J21" s="128"/>
      <c r="K21" s="128"/>
      <c r="L21" s="128">
        <v>880</v>
      </c>
      <c r="M21" s="128">
        <v>320</v>
      </c>
      <c r="N21" s="128"/>
      <c r="O21" s="128">
        <v>400</v>
      </c>
      <c r="P21" s="128"/>
      <c r="Q21" s="118"/>
    </row>
    <row r="22" spans="2:17" ht="12" x14ac:dyDescent="0.2">
      <c r="B22" s="125"/>
      <c r="C22" s="126">
        <v>13</v>
      </c>
      <c r="D22" s="39" t="s">
        <v>335</v>
      </c>
      <c r="E22" s="34" t="s">
        <v>705</v>
      </c>
      <c r="F22" s="127">
        <v>37777</v>
      </c>
      <c r="G22" s="35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1920</v>
      </c>
      <c r="H22" s="36">
        <f t="shared" si="0"/>
        <v>2</v>
      </c>
      <c r="I22" s="128"/>
      <c r="J22" s="128"/>
      <c r="K22" s="128"/>
      <c r="L22" s="128"/>
      <c r="M22" s="128"/>
      <c r="N22" s="128">
        <v>560</v>
      </c>
      <c r="O22" s="128">
        <v>1360</v>
      </c>
      <c r="P22" s="128"/>
      <c r="Q22" s="118"/>
    </row>
    <row r="23" spans="2:17" ht="12" x14ac:dyDescent="0.2">
      <c r="B23" s="125"/>
      <c r="C23" s="126">
        <v>14</v>
      </c>
      <c r="D23" s="39" t="s">
        <v>336</v>
      </c>
      <c r="E23" s="34" t="s">
        <v>702</v>
      </c>
      <c r="F23" s="127">
        <v>37864</v>
      </c>
      <c r="G23" s="35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1880</v>
      </c>
      <c r="H23" s="36">
        <f t="shared" si="0"/>
        <v>4</v>
      </c>
      <c r="I23" s="128"/>
      <c r="J23" s="128">
        <v>640</v>
      </c>
      <c r="K23" s="128"/>
      <c r="L23" s="128"/>
      <c r="M23" s="128">
        <v>200</v>
      </c>
      <c r="N23" s="128"/>
      <c r="O23" s="128">
        <v>400</v>
      </c>
      <c r="P23" s="128">
        <v>640</v>
      </c>
      <c r="Q23" s="118"/>
    </row>
    <row r="24" spans="2:17" ht="12" x14ac:dyDescent="0.2">
      <c r="B24" s="125"/>
      <c r="C24" s="126">
        <v>15</v>
      </c>
      <c r="D24" s="39" t="s">
        <v>144</v>
      </c>
      <c r="E24" s="34" t="s">
        <v>707</v>
      </c>
      <c r="F24" s="127">
        <v>37813</v>
      </c>
      <c r="G24" s="35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1600</v>
      </c>
      <c r="H24" s="36">
        <f t="shared" si="0"/>
        <v>1</v>
      </c>
      <c r="I24" s="128"/>
      <c r="J24" s="128"/>
      <c r="K24" s="128"/>
      <c r="L24" s="128"/>
      <c r="M24" s="128"/>
      <c r="N24" s="128"/>
      <c r="O24" s="128">
        <v>1600</v>
      </c>
      <c r="P24" s="128"/>
      <c r="Q24" s="118"/>
    </row>
    <row r="25" spans="2:17" ht="12" x14ac:dyDescent="0.2">
      <c r="B25" s="125"/>
      <c r="C25" s="126"/>
      <c r="D25" s="39" t="s">
        <v>22</v>
      </c>
      <c r="E25" s="34" t="s">
        <v>700</v>
      </c>
      <c r="F25" s="127">
        <v>37259</v>
      </c>
      <c r="G25" s="35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1600</v>
      </c>
      <c r="H25" s="36">
        <f t="shared" si="0"/>
        <v>1</v>
      </c>
      <c r="I25" s="128"/>
      <c r="J25" s="128">
        <v>1600</v>
      </c>
      <c r="K25" s="128"/>
      <c r="L25" s="128"/>
      <c r="M25" s="128"/>
      <c r="N25" s="128"/>
      <c r="O25" s="128"/>
      <c r="P25" s="128"/>
      <c r="Q25" s="118"/>
    </row>
    <row r="26" spans="2:17" ht="12" x14ac:dyDescent="0.2">
      <c r="B26" s="125"/>
      <c r="C26" s="126">
        <v>17</v>
      </c>
      <c r="D26" s="72" t="s">
        <v>337</v>
      </c>
      <c r="E26" s="34" t="s">
        <v>718</v>
      </c>
      <c r="F26" s="127">
        <v>37293</v>
      </c>
      <c r="G26" s="35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1480</v>
      </c>
      <c r="H26" s="36">
        <f t="shared" si="0"/>
        <v>3</v>
      </c>
      <c r="I26" s="128">
        <v>400</v>
      </c>
      <c r="J26" s="128"/>
      <c r="K26" s="128"/>
      <c r="L26" s="128">
        <v>640</v>
      </c>
      <c r="M26" s="128">
        <v>440</v>
      </c>
      <c r="N26" s="128"/>
      <c r="O26" s="128"/>
      <c r="P26" s="128"/>
      <c r="Q26" s="118"/>
    </row>
    <row r="27" spans="2:17" ht="12" x14ac:dyDescent="0.2">
      <c r="B27" s="125"/>
      <c r="C27" s="126">
        <v>18</v>
      </c>
      <c r="D27" s="170" t="s">
        <v>338</v>
      </c>
      <c r="E27" s="34" t="s">
        <v>711</v>
      </c>
      <c r="F27" s="127">
        <v>37306</v>
      </c>
      <c r="G27" s="35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1440</v>
      </c>
      <c r="H27" s="36">
        <f t="shared" si="0"/>
        <v>3</v>
      </c>
      <c r="I27" s="128">
        <v>400</v>
      </c>
      <c r="J27" s="128">
        <v>640</v>
      </c>
      <c r="K27" s="128"/>
      <c r="L27" s="128"/>
      <c r="M27" s="128"/>
      <c r="N27" s="128"/>
      <c r="O27" s="128">
        <v>400</v>
      </c>
      <c r="P27" s="128"/>
      <c r="Q27" s="118"/>
    </row>
    <row r="28" spans="2:17" ht="12" x14ac:dyDescent="0.2">
      <c r="B28" s="125"/>
      <c r="C28" s="126">
        <v>19</v>
      </c>
      <c r="D28" s="79" t="s">
        <v>147</v>
      </c>
      <c r="E28" s="34" t="s">
        <v>703</v>
      </c>
      <c r="F28" s="127">
        <v>37588</v>
      </c>
      <c r="G28" s="35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1280</v>
      </c>
      <c r="H28" s="36">
        <f t="shared" si="0"/>
        <v>2</v>
      </c>
      <c r="I28" s="128">
        <v>400</v>
      </c>
      <c r="J28" s="128">
        <v>880</v>
      </c>
      <c r="K28" s="128"/>
      <c r="L28" s="128"/>
      <c r="M28" s="128"/>
      <c r="N28" s="128"/>
      <c r="O28" s="128"/>
      <c r="P28" s="128"/>
      <c r="Q28" s="118"/>
    </row>
    <row r="29" spans="2:17" ht="12" x14ac:dyDescent="0.2">
      <c r="B29" s="125"/>
      <c r="C29" s="126"/>
      <c r="D29" s="79" t="s">
        <v>339</v>
      </c>
      <c r="E29" s="34" t="s">
        <v>717</v>
      </c>
      <c r="F29" s="127">
        <v>37838</v>
      </c>
      <c r="G29" s="35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1280</v>
      </c>
      <c r="H29" s="36">
        <f t="shared" si="0"/>
        <v>2</v>
      </c>
      <c r="I29" s="128"/>
      <c r="J29" s="128"/>
      <c r="K29" s="128"/>
      <c r="L29" s="128"/>
      <c r="M29" s="128"/>
      <c r="N29" s="128"/>
      <c r="O29" s="128">
        <v>400</v>
      </c>
      <c r="P29" s="128">
        <v>880</v>
      </c>
      <c r="Q29" s="118"/>
    </row>
    <row r="30" spans="2:17" ht="12" x14ac:dyDescent="0.2">
      <c r="B30" s="125"/>
      <c r="C30" s="126"/>
      <c r="D30" s="79" t="s">
        <v>207</v>
      </c>
      <c r="E30" s="34" t="s">
        <v>702</v>
      </c>
      <c r="F30" s="127">
        <v>37861</v>
      </c>
      <c r="G30" s="35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1280</v>
      </c>
      <c r="H30" s="36">
        <f t="shared" si="0"/>
        <v>2</v>
      </c>
      <c r="I30" s="128"/>
      <c r="J30" s="128"/>
      <c r="K30" s="128"/>
      <c r="L30" s="128"/>
      <c r="M30" s="128"/>
      <c r="N30" s="128"/>
      <c r="O30" s="128">
        <v>880</v>
      </c>
      <c r="P30" s="128">
        <v>400</v>
      </c>
      <c r="Q30" s="118"/>
    </row>
    <row r="31" spans="2:17" ht="12" x14ac:dyDescent="0.2">
      <c r="B31" s="125"/>
      <c r="C31" s="126">
        <v>22</v>
      </c>
      <c r="D31" s="79" t="s">
        <v>340</v>
      </c>
      <c r="E31" s="34" t="s">
        <v>701</v>
      </c>
      <c r="F31" s="127">
        <v>37538</v>
      </c>
      <c r="G31" s="35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1120</v>
      </c>
      <c r="H31" s="36">
        <f t="shared" si="0"/>
        <v>3</v>
      </c>
      <c r="I31" s="128"/>
      <c r="J31" s="128"/>
      <c r="K31" s="128">
        <v>320</v>
      </c>
      <c r="L31" s="128"/>
      <c r="M31" s="128"/>
      <c r="N31" s="128"/>
      <c r="O31" s="128">
        <v>400</v>
      </c>
      <c r="P31" s="128">
        <v>400</v>
      </c>
      <c r="Q31" s="118"/>
    </row>
    <row r="32" spans="2:17" ht="12" x14ac:dyDescent="0.2">
      <c r="B32" s="125"/>
      <c r="C32" s="126"/>
      <c r="D32" s="79" t="s">
        <v>254</v>
      </c>
      <c r="E32" s="34" t="s">
        <v>712</v>
      </c>
      <c r="F32" s="127">
        <v>37725</v>
      </c>
      <c r="G32" s="35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1120</v>
      </c>
      <c r="H32" s="36">
        <f t="shared" si="0"/>
        <v>1</v>
      </c>
      <c r="I32" s="128"/>
      <c r="J32" s="128"/>
      <c r="K32" s="128"/>
      <c r="L32" s="128"/>
      <c r="M32" s="128"/>
      <c r="N32" s="128"/>
      <c r="O32" s="128">
        <v>1120</v>
      </c>
      <c r="P32" s="128"/>
      <c r="Q32" s="118"/>
    </row>
    <row r="33" spans="2:17" ht="12" x14ac:dyDescent="0.2">
      <c r="B33" s="125"/>
      <c r="C33" s="126"/>
      <c r="D33" s="79" t="s">
        <v>169</v>
      </c>
      <c r="E33" s="34" t="s">
        <v>700</v>
      </c>
      <c r="F33" s="127">
        <v>37355</v>
      </c>
      <c r="G33" s="35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1120</v>
      </c>
      <c r="H33" s="36">
        <f t="shared" si="0"/>
        <v>1</v>
      </c>
      <c r="I33" s="128">
        <v>1120</v>
      </c>
      <c r="J33" s="128"/>
      <c r="K33" s="128"/>
      <c r="L33" s="128"/>
      <c r="M33" s="128"/>
      <c r="N33" s="128"/>
      <c r="O33" s="128"/>
      <c r="P33" s="128"/>
      <c r="Q33" s="118"/>
    </row>
    <row r="34" spans="2:17" ht="12" x14ac:dyDescent="0.2">
      <c r="B34" s="125"/>
      <c r="C34" s="126"/>
      <c r="D34" s="79" t="s">
        <v>174</v>
      </c>
      <c r="E34" s="34" t="s">
        <v>704</v>
      </c>
      <c r="F34" s="127">
        <v>37757</v>
      </c>
      <c r="G34" s="35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1120</v>
      </c>
      <c r="H34" s="36">
        <f t="shared" si="0"/>
        <v>1</v>
      </c>
      <c r="I34" s="128"/>
      <c r="J34" s="128">
        <v>1120</v>
      </c>
      <c r="K34" s="128"/>
      <c r="L34" s="128"/>
      <c r="M34" s="128"/>
      <c r="N34" s="128"/>
      <c r="O34" s="128"/>
      <c r="P34" s="128"/>
      <c r="Q34" s="118"/>
    </row>
    <row r="35" spans="2:17" ht="12" x14ac:dyDescent="0.2">
      <c r="B35" s="125"/>
      <c r="C35" s="126">
        <v>26</v>
      </c>
      <c r="D35" s="79" t="s">
        <v>341</v>
      </c>
      <c r="E35" s="34" t="s">
        <v>704</v>
      </c>
      <c r="F35" s="127">
        <v>37680</v>
      </c>
      <c r="G35" s="35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1080</v>
      </c>
      <c r="H35" s="36">
        <f t="shared" si="0"/>
        <v>2</v>
      </c>
      <c r="I35" s="128"/>
      <c r="J35" s="128"/>
      <c r="K35" s="128"/>
      <c r="L35" s="128"/>
      <c r="M35" s="128"/>
      <c r="N35" s="128">
        <v>440</v>
      </c>
      <c r="O35" s="128">
        <v>640</v>
      </c>
      <c r="P35" s="128"/>
      <c r="Q35" s="118"/>
    </row>
    <row r="36" spans="2:17" ht="12" x14ac:dyDescent="0.2">
      <c r="B36" s="125"/>
      <c r="C36" s="126">
        <v>27</v>
      </c>
      <c r="D36" s="79" t="s">
        <v>342</v>
      </c>
      <c r="E36" s="34" t="s">
        <v>703</v>
      </c>
      <c r="F36" s="127">
        <v>37928</v>
      </c>
      <c r="G36" s="35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1040</v>
      </c>
      <c r="H36" s="36">
        <f t="shared" si="0"/>
        <v>2</v>
      </c>
      <c r="I36" s="128"/>
      <c r="J36" s="128"/>
      <c r="K36" s="128"/>
      <c r="L36" s="128"/>
      <c r="M36" s="128"/>
      <c r="N36" s="128"/>
      <c r="O36" s="128">
        <v>640</v>
      </c>
      <c r="P36" s="128">
        <v>400</v>
      </c>
      <c r="Q36" s="118"/>
    </row>
    <row r="37" spans="2:17" ht="12" x14ac:dyDescent="0.2">
      <c r="B37" s="125"/>
      <c r="C37" s="126"/>
      <c r="D37" s="79" t="s">
        <v>343</v>
      </c>
      <c r="E37" s="34" t="s">
        <v>715</v>
      </c>
      <c r="F37" s="127">
        <v>37889</v>
      </c>
      <c r="G37" s="35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1040</v>
      </c>
      <c r="H37" s="36">
        <f t="shared" si="0"/>
        <v>2</v>
      </c>
      <c r="I37" s="128"/>
      <c r="J37" s="128"/>
      <c r="K37" s="128"/>
      <c r="L37" s="128"/>
      <c r="M37" s="128"/>
      <c r="N37" s="128"/>
      <c r="O37" s="128">
        <v>400</v>
      </c>
      <c r="P37" s="128">
        <v>640</v>
      </c>
      <c r="Q37" s="118"/>
    </row>
    <row r="38" spans="2:17" ht="12" x14ac:dyDescent="0.2">
      <c r="B38" s="125"/>
      <c r="C38" s="126"/>
      <c r="D38" s="79" t="s">
        <v>344</v>
      </c>
      <c r="E38" s="34" t="s">
        <v>703</v>
      </c>
      <c r="F38" s="127">
        <v>37720</v>
      </c>
      <c r="G38" s="35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1040</v>
      </c>
      <c r="H38" s="36">
        <f t="shared" si="0"/>
        <v>2</v>
      </c>
      <c r="I38" s="128"/>
      <c r="J38" s="128"/>
      <c r="K38" s="128"/>
      <c r="L38" s="128"/>
      <c r="M38" s="128"/>
      <c r="N38" s="128"/>
      <c r="O38" s="128">
        <v>640</v>
      </c>
      <c r="P38" s="128">
        <v>400</v>
      </c>
      <c r="Q38" s="118"/>
    </row>
    <row r="39" spans="2:17" ht="12" x14ac:dyDescent="0.2">
      <c r="B39" s="125"/>
      <c r="C39" s="126">
        <v>30</v>
      </c>
      <c r="D39" s="82" t="s">
        <v>345</v>
      </c>
      <c r="E39" s="34" t="s">
        <v>718</v>
      </c>
      <c r="F39" s="127">
        <v>37509</v>
      </c>
      <c r="G39" s="35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1000</v>
      </c>
      <c r="H39" s="36">
        <f t="shared" si="0"/>
        <v>3</v>
      </c>
      <c r="I39" s="128">
        <v>400</v>
      </c>
      <c r="J39" s="128"/>
      <c r="K39" s="128"/>
      <c r="L39" s="128">
        <v>400</v>
      </c>
      <c r="M39" s="128">
        <v>200</v>
      </c>
      <c r="N39" s="128"/>
      <c r="O39" s="128"/>
      <c r="P39" s="128"/>
      <c r="Q39" s="118"/>
    </row>
    <row r="40" spans="2:17" ht="12" x14ac:dyDescent="0.2">
      <c r="B40" s="125"/>
      <c r="C40" s="126">
        <v>31</v>
      </c>
      <c r="D40" s="79" t="s">
        <v>346</v>
      </c>
      <c r="E40" s="34" t="s">
        <v>718</v>
      </c>
      <c r="F40" s="127">
        <v>0</v>
      </c>
      <c r="G40" s="35">
        <f>IF(COUNT(I40:Q40)&gt;=5,SUM(LARGE(I40:Q40,{1,2,3,4,5})),IF(COUNT(I40:Q40)=4,SUM(LARGE(I40:Q40,{1,2,3,4})),IF(COUNT(I40:Q40)=3,SUM(LARGE(I40:Q40,{1,2,3})),IF(COUNT(I40:Q40)=2,SUM(LARGE(I40:Q40,{1,2})),IF(COUNT(I40:Q40)=1,SUM(LARGE(I40:Q40,{1})),0)))))</f>
        <v>960</v>
      </c>
      <c r="H40" s="36">
        <f t="shared" si="0"/>
        <v>2</v>
      </c>
      <c r="I40" s="128">
        <v>640</v>
      </c>
      <c r="J40" s="128"/>
      <c r="K40" s="128">
        <v>320</v>
      </c>
      <c r="L40" s="128"/>
      <c r="M40" s="128"/>
      <c r="N40" s="128"/>
      <c r="O40" s="128"/>
      <c r="P40" s="128"/>
      <c r="Q40" s="118"/>
    </row>
    <row r="41" spans="2:17" ht="12" x14ac:dyDescent="0.2">
      <c r="B41" s="125"/>
      <c r="C41" s="126">
        <v>32</v>
      </c>
      <c r="D41" s="79" t="s">
        <v>347</v>
      </c>
      <c r="E41" s="34" t="s">
        <v>713</v>
      </c>
      <c r="F41" s="127">
        <v>0</v>
      </c>
      <c r="G41" s="35">
        <f>IF(COUNT(I41:Q41)&gt;=5,SUM(LARGE(I41:Q41,{1,2,3,4,5})),IF(COUNT(I41:Q41)=4,SUM(LARGE(I41:Q41,{1,2,3,4})),IF(COUNT(I41:Q41)=3,SUM(LARGE(I41:Q41,{1,2,3})),IF(COUNT(I41:Q41)=2,SUM(LARGE(I41:Q41,{1,2})),IF(COUNT(I41:Q41)=1,SUM(LARGE(I41:Q41,{1})),0)))))</f>
        <v>880</v>
      </c>
      <c r="H41" s="36">
        <f t="shared" si="0"/>
        <v>1</v>
      </c>
      <c r="I41" s="128"/>
      <c r="J41" s="128">
        <v>880</v>
      </c>
      <c r="K41" s="128"/>
      <c r="L41" s="128"/>
      <c r="M41" s="128"/>
      <c r="N41" s="128"/>
      <c r="O41" s="128"/>
      <c r="P41" s="128"/>
      <c r="Q41" s="118"/>
    </row>
    <row r="42" spans="2:17" ht="12" x14ac:dyDescent="0.2">
      <c r="B42" s="125"/>
      <c r="C42" s="126"/>
      <c r="D42" s="79" t="s">
        <v>150</v>
      </c>
      <c r="E42" s="34" t="s">
        <v>703</v>
      </c>
      <c r="F42" s="127">
        <v>37646</v>
      </c>
      <c r="G42" s="35">
        <f>IF(COUNT(I42:Q42)&gt;=5,SUM(LARGE(I42:Q42,{1,2,3,4,5})),IF(COUNT(I42:Q42)=4,SUM(LARGE(I42:Q42,{1,2,3,4})),IF(COUNT(I42:Q42)=3,SUM(LARGE(I42:Q42,{1,2,3})),IF(COUNT(I42:Q42)=2,SUM(LARGE(I42:Q42,{1,2})),IF(COUNT(I42:Q42)=1,SUM(LARGE(I42:Q42,{1})),0)))))</f>
        <v>880</v>
      </c>
      <c r="H42" s="36">
        <f t="shared" si="0"/>
        <v>1</v>
      </c>
      <c r="I42" s="128"/>
      <c r="J42" s="128"/>
      <c r="K42" s="128"/>
      <c r="L42" s="128"/>
      <c r="M42" s="128"/>
      <c r="N42" s="128"/>
      <c r="O42" s="128"/>
      <c r="P42" s="128">
        <v>880</v>
      </c>
      <c r="Q42" s="118"/>
    </row>
    <row r="43" spans="2:17" ht="12" x14ac:dyDescent="0.2">
      <c r="B43" s="125"/>
      <c r="C43" s="126"/>
      <c r="D43" s="79" t="s">
        <v>256</v>
      </c>
      <c r="E43" s="34" t="s">
        <v>703</v>
      </c>
      <c r="F43" s="127">
        <v>37923</v>
      </c>
      <c r="G43" s="35">
        <f>IF(COUNT(I43:Q43)&gt;=5,SUM(LARGE(I43:Q43,{1,2,3,4,5})),IF(COUNT(I43:Q43)=4,SUM(LARGE(I43:Q43,{1,2,3,4})),IF(COUNT(I43:Q43)=3,SUM(LARGE(I43:Q43,{1,2,3})),IF(COUNT(I43:Q43)=2,SUM(LARGE(I43:Q43,{1,2})),IF(COUNT(I43:Q43)=1,SUM(LARGE(I43:Q43,{1})),0)))))</f>
        <v>880</v>
      </c>
      <c r="H43" s="36">
        <f t="shared" si="0"/>
        <v>1</v>
      </c>
      <c r="I43" s="128"/>
      <c r="J43" s="128"/>
      <c r="K43" s="128"/>
      <c r="L43" s="128"/>
      <c r="M43" s="128"/>
      <c r="N43" s="128"/>
      <c r="O43" s="128"/>
      <c r="P43" s="128">
        <v>880</v>
      </c>
      <c r="Q43" s="118"/>
    </row>
    <row r="44" spans="2:17" ht="12" x14ac:dyDescent="0.2">
      <c r="B44" s="125"/>
      <c r="C44" s="126">
        <v>35</v>
      </c>
      <c r="D44" s="79" t="s">
        <v>348</v>
      </c>
      <c r="E44" s="34" t="s">
        <v>701</v>
      </c>
      <c r="F44" s="127">
        <v>37869</v>
      </c>
      <c r="G44" s="35">
        <f>IF(COUNT(I44:Q44)&gt;=5,SUM(LARGE(I44:Q44,{1,2,3,4,5})),IF(COUNT(I44:Q44)=4,SUM(LARGE(I44:Q44,{1,2,3,4})),IF(COUNT(I44:Q44)=3,SUM(LARGE(I44:Q44,{1,2,3})),IF(COUNT(I44:Q44)=2,SUM(LARGE(I44:Q44,{1,2})),IF(COUNT(I44:Q44)=1,SUM(LARGE(I44:Q44,{1})),0)))))</f>
        <v>800</v>
      </c>
      <c r="H44" s="36">
        <f t="shared" si="0"/>
        <v>2</v>
      </c>
      <c r="I44" s="128"/>
      <c r="J44" s="128"/>
      <c r="K44" s="128"/>
      <c r="L44" s="128"/>
      <c r="M44" s="128"/>
      <c r="N44" s="128"/>
      <c r="O44" s="128">
        <v>400</v>
      </c>
      <c r="P44" s="128">
        <v>400</v>
      </c>
      <c r="Q44" s="118"/>
    </row>
    <row r="45" spans="2:17" ht="12" x14ac:dyDescent="0.2">
      <c r="B45" s="125"/>
      <c r="C45" s="126"/>
      <c r="D45" s="79" t="s">
        <v>349</v>
      </c>
      <c r="E45" s="34" t="s">
        <v>715</v>
      </c>
      <c r="F45" s="127">
        <v>37968</v>
      </c>
      <c r="G45" s="35">
        <f>IF(COUNT(I45:Q45)&gt;=5,SUM(LARGE(I45:Q45,{1,2,3,4,5})),IF(COUNT(I45:Q45)=4,SUM(LARGE(I45:Q45,{1,2,3,4})),IF(COUNT(I45:Q45)=3,SUM(LARGE(I45:Q45,{1,2,3})),IF(COUNT(I45:Q45)=2,SUM(LARGE(I45:Q45,{1,2})),IF(COUNT(I45:Q45)=1,SUM(LARGE(I45:Q45,{1})),0)))))</f>
        <v>800</v>
      </c>
      <c r="H45" s="36">
        <f t="shared" si="0"/>
        <v>2</v>
      </c>
      <c r="I45" s="128"/>
      <c r="J45" s="128"/>
      <c r="K45" s="128"/>
      <c r="L45" s="128"/>
      <c r="M45" s="128"/>
      <c r="N45" s="128"/>
      <c r="O45" s="128">
        <v>400</v>
      </c>
      <c r="P45" s="128">
        <v>400</v>
      </c>
      <c r="Q45" s="118"/>
    </row>
    <row r="46" spans="2:17" ht="12" x14ac:dyDescent="0.2">
      <c r="B46" s="125"/>
      <c r="C46" s="126"/>
      <c r="D46" s="79" t="s">
        <v>350</v>
      </c>
      <c r="E46" s="34" t="s">
        <v>701</v>
      </c>
      <c r="F46" s="127">
        <v>37526</v>
      </c>
      <c r="G46" s="35">
        <f>IF(COUNT(I46:Q46)&gt;=5,SUM(LARGE(I46:Q46,{1,2,3,4,5})),IF(COUNT(I46:Q46)=4,SUM(LARGE(I46:Q46,{1,2,3,4})),IF(COUNT(I46:Q46)=3,SUM(LARGE(I46:Q46,{1,2,3})),IF(COUNT(I46:Q46)=2,SUM(LARGE(I46:Q46,{1,2})),IF(COUNT(I46:Q46)=1,SUM(LARGE(I46:Q46,{1})),0)))))</f>
        <v>800</v>
      </c>
      <c r="H46" s="36">
        <f t="shared" si="0"/>
        <v>2</v>
      </c>
      <c r="I46" s="128"/>
      <c r="J46" s="128"/>
      <c r="K46" s="128"/>
      <c r="L46" s="128">
        <v>400</v>
      </c>
      <c r="M46" s="128"/>
      <c r="N46" s="128"/>
      <c r="O46" s="128"/>
      <c r="P46" s="128">
        <v>400</v>
      </c>
      <c r="Q46" s="118"/>
    </row>
    <row r="47" spans="2:17" ht="12" x14ac:dyDescent="0.2">
      <c r="B47" s="125"/>
      <c r="C47" s="126">
        <v>38</v>
      </c>
      <c r="D47" s="79" t="s">
        <v>351</v>
      </c>
      <c r="E47" s="34" t="s">
        <v>713</v>
      </c>
      <c r="F47" s="127">
        <v>0</v>
      </c>
      <c r="G47" s="35">
        <f>IF(COUNT(I47:Q47)&gt;=5,SUM(LARGE(I47:Q47,{1,2,3,4,5})),IF(COUNT(I47:Q47)=4,SUM(LARGE(I47:Q47,{1,2,3,4})),IF(COUNT(I47:Q47)=3,SUM(LARGE(I47:Q47,{1,2,3})),IF(COUNT(I47:Q47)=2,SUM(LARGE(I47:Q47,{1,2})),IF(COUNT(I47:Q47)=1,SUM(LARGE(I47:Q47,{1})),0)))))</f>
        <v>640</v>
      </c>
      <c r="H47" s="36">
        <f t="shared" si="0"/>
        <v>1</v>
      </c>
      <c r="I47" s="128"/>
      <c r="J47" s="128">
        <v>640</v>
      </c>
      <c r="K47" s="128"/>
      <c r="L47" s="128"/>
      <c r="M47" s="128"/>
      <c r="N47" s="128"/>
      <c r="O47" s="128"/>
      <c r="P47" s="128"/>
      <c r="Q47" s="118"/>
    </row>
    <row r="48" spans="2:17" ht="12" x14ac:dyDescent="0.2">
      <c r="B48" s="125"/>
      <c r="C48" s="126"/>
      <c r="D48" s="79" t="s">
        <v>318</v>
      </c>
      <c r="E48" s="34" t="s">
        <v>711</v>
      </c>
      <c r="F48" s="127">
        <v>37911</v>
      </c>
      <c r="G48" s="35">
        <f>IF(COUNT(I48:Q48)&gt;=5,SUM(LARGE(I48:Q48,{1,2,3,4,5})),IF(COUNT(I48:Q48)=4,SUM(LARGE(I48:Q48,{1,2,3,4})),IF(COUNT(I48:Q48)=3,SUM(LARGE(I48:Q48,{1,2,3})),IF(COUNT(I48:Q48)=2,SUM(LARGE(I48:Q48,{1,2})),IF(COUNT(I48:Q48)=1,SUM(LARGE(I48:Q48,{1})),0)))))</f>
        <v>640</v>
      </c>
      <c r="H48" s="36">
        <f t="shared" si="0"/>
        <v>1</v>
      </c>
      <c r="I48" s="128"/>
      <c r="J48" s="128"/>
      <c r="K48" s="128"/>
      <c r="L48" s="128"/>
      <c r="M48" s="128"/>
      <c r="N48" s="128"/>
      <c r="O48" s="128">
        <v>640</v>
      </c>
      <c r="P48" s="128"/>
      <c r="Q48" s="118"/>
    </row>
    <row r="49" spans="2:17" ht="12" x14ac:dyDescent="0.2">
      <c r="B49" s="125"/>
      <c r="C49" s="126"/>
      <c r="D49" s="79" t="s">
        <v>352</v>
      </c>
      <c r="E49" s="34" t="s">
        <v>718</v>
      </c>
      <c r="F49" s="127">
        <v>37383</v>
      </c>
      <c r="G49" s="35">
        <f>IF(COUNT(I49:Q49)&gt;=5,SUM(LARGE(I49:Q49,{1,2,3,4,5})),IF(COUNT(I49:Q49)=4,SUM(LARGE(I49:Q49,{1,2,3,4})),IF(COUNT(I49:Q49)=3,SUM(LARGE(I49:Q49,{1,2,3})),IF(COUNT(I49:Q49)=2,SUM(LARGE(I49:Q49,{1,2})),IF(COUNT(I49:Q49)=1,SUM(LARGE(I49:Q49,{1})),0)))))</f>
        <v>640</v>
      </c>
      <c r="H49" s="36">
        <f t="shared" si="0"/>
        <v>1</v>
      </c>
      <c r="I49" s="128"/>
      <c r="J49" s="128"/>
      <c r="K49" s="128"/>
      <c r="L49" s="128"/>
      <c r="M49" s="128"/>
      <c r="N49" s="128"/>
      <c r="O49" s="128">
        <v>640</v>
      </c>
      <c r="P49" s="128"/>
      <c r="Q49" s="118"/>
    </row>
    <row r="50" spans="2:17" ht="12" x14ac:dyDescent="0.2">
      <c r="B50" s="125"/>
      <c r="C50" s="126"/>
      <c r="D50" s="79" t="s">
        <v>353</v>
      </c>
      <c r="E50" s="34" t="s">
        <v>702</v>
      </c>
      <c r="F50" s="127">
        <v>37824</v>
      </c>
      <c r="G50" s="35">
        <f>IF(COUNT(I50:Q50)&gt;=5,SUM(LARGE(I50:Q50,{1,2,3,4,5})),IF(COUNT(I50:Q50)=4,SUM(LARGE(I50:Q50,{1,2,3,4})),IF(COUNT(I50:Q50)=3,SUM(LARGE(I50:Q50,{1,2,3})),IF(COUNT(I50:Q50)=2,SUM(LARGE(I50:Q50,{1,2})),IF(COUNT(I50:Q50)=1,SUM(LARGE(I50:Q50,{1})),0)))))</f>
        <v>640</v>
      </c>
      <c r="H50" s="36">
        <f t="shared" si="0"/>
        <v>1</v>
      </c>
      <c r="I50" s="128"/>
      <c r="J50" s="128"/>
      <c r="K50" s="128"/>
      <c r="L50" s="128"/>
      <c r="M50" s="128"/>
      <c r="N50" s="128"/>
      <c r="O50" s="128">
        <v>640</v>
      </c>
      <c r="P50" s="128"/>
      <c r="Q50" s="118"/>
    </row>
    <row r="51" spans="2:17" ht="12" x14ac:dyDescent="0.2">
      <c r="B51" s="125"/>
      <c r="C51" s="126"/>
      <c r="D51" s="79" t="s">
        <v>173</v>
      </c>
      <c r="E51" s="34" t="s">
        <v>700</v>
      </c>
      <c r="F51" s="127">
        <v>37731</v>
      </c>
      <c r="G51" s="35">
        <f>IF(COUNT(I51:Q51)&gt;=5,SUM(LARGE(I51:Q51,{1,2,3,4,5})),IF(COUNT(I51:Q51)=4,SUM(LARGE(I51:Q51,{1,2,3,4})),IF(COUNT(I51:Q51)=3,SUM(LARGE(I51:Q51,{1,2,3})),IF(COUNT(I51:Q51)=2,SUM(LARGE(I51:Q51,{1,2})),IF(COUNT(I51:Q51)=1,SUM(LARGE(I51:Q51,{1})),0)))))</f>
        <v>640</v>
      </c>
      <c r="H51" s="36">
        <f t="shared" si="0"/>
        <v>1</v>
      </c>
      <c r="I51" s="128"/>
      <c r="J51" s="128"/>
      <c r="K51" s="128"/>
      <c r="L51" s="128"/>
      <c r="M51" s="128"/>
      <c r="N51" s="128"/>
      <c r="O51" s="128"/>
      <c r="P51" s="128">
        <v>640</v>
      </c>
      <c r="Q51" s="118"/>
    </row>
    <row r="52" spans="2:17" ht="12" x14ac:dyDescent="0.2">
      <c r="B52" s="125"/>
      <c r="C52" s="126"/>
      <c r="D52" s="79" t="s">
        <v>354</v>
      </c>
      <c r="E52" s="34" t="s">
        <v>231</v>
      </c>
      <c r="F52" s="127">
        <v>37293</v>
      </c>
      <c r="G52" s="35">
        <f>IF(COUNT(I52:Q52)&gt;=5,SUM(LARGE(I52:Q52,{1,2,3,4,5})),IF(COUNT(I52:Q52)=4,SUM(LARGE(I52:Q52,{1,2,3,4})),IF(COUNT(I52:Q52)=3,SUM(LARGE(I52:Q52,{1,2,3})),IF(COUNT(I52:Q52)=2,SUM(LARGE(I52:Q52,{1,2})),IF(COUNT(I52:Q52)=1,SUM(LARGE(I52:Q52,{1})),0)))))</f>
        <v>640</v>
      </c>
      <c r="H52" s="36">
        <f t="shared" si="0"/>
        <v>1</v>
      </c>
      <c r="I52" s="128"/>
      <c r="J52" s="128"/>
      <c r="K52" s="128"/>
      <c r="L52" s="128"/>
      <c r="M52" s="128"/>
      <c r="N52" s="128"/>
      <c r="O52" s="128"/>
      <c r="P52" s="128">
        <v>640</v>
      </c>
      <c r="Q52" s="118"/>
    </row>
    <row r="53" spans="2:17" ht="12" x14ac:dyDescent="0.2">
      <c r="B53" s="125"/>
      <c r="C53" s="126">
        <v>44</v>
      </c>
      <c r="D53" s="79" t="s">
        <v>258</v>
      </c>
      <c r="E53" s="34" t="s">
        <v>710</v>
      </c>
      <c r="F53" s="127">
        <v>0</v>
      </c>
      <c r="G53" s="35">
        <f>IF(COUNT(I53:Q53)&gt;=5,SUM(LARGE(I53:Q53,{1,2,3,4,5})),IF(COUNT(I53:Q53)=4,SUM(LARGE(I53:Q53,{1,2,3,4})),IF(COUNT(I53:Q53)=3,SUM(LARGE(I53:Q53,{1,2,3})),IF(COUNT(I53:Q53)=2,SUM(LARGE(I53:Q53,{1,2})),IF(COUNT(I53:Q53)=1,SUM(LARGE(I53:Q53,{1})),0)))))</f>
        <v>440</v>
      </c>
      <c r="H53" s="36">
        <f t="shared" si="0"/>
        <v>1</v>
      </c>
      <c r="I53" s="128"/>
      <c r="J53" s="128"/>
      <c r="K53" s="128"/>
      <c r="L53" s="128"/>
      <c r="M53" s="128">
        <v>440</v>
      </c>
      <c r="N53" s="128"/>
      <c r="O53" s="128"/>
      <c r="P53" s="128"/>
      <c r="Q53" s="118"/>
    </row>
    <row r="54" spans="2:17" ht="12" x14ac:dyDescent="0.2">
      <c r="B54" s="125"/>
      <c r="C54" s="126"/>
      <c r="D54" s="79" t="s">
        <v>355</v>
      </c>
      <c r="E54" s="34" t="s">
        <v>704</v>
      </c>
      <c r="F54" s="127">
        <v>37849</v>
      </c>
      <c r="G54" s="35">
        <f>IF(COUNT(I54:Q54)&gt;=5,SUM(LARGE(I54:Q54,{1,2,3,4,5})),IF(COUNT(I54:Q54)=4,SUM(LARGE(I54:Q54,{1,2,3,4})),IF(COUNT(I54:Q54)=3,SUM(LARGE(I54:Q54,{1,2,3})),IF(COUNT(I54:Q54)=2,SUM(LARGE(I54:Q54,{1,2})),IF(COUNT(I54:Q54)=1,SUM(LARGE(I54:Q54,{1})),0)))))</f>
        <v>440</v>
      </c>
      <c r="H54" s="36">
        <f t="shared" si="0"/>
        <v>1</v>
      </c>
      <c r="I54" s="128"/>
      <c r="J54" s="128"/>
      <c r="K54" s="128"/>
      <c r="L54" s="128"/>
      <c r="M54" s="128"/>
      <c r="N54" s="128">
        <v>440</v>
      </c>
      <c r="O54" s="128"/>
      <c r="P54" s="128"/>
      <c r="Q54" s="118"/>
    </row>
    <row r="55" spans="2:17" ht="12" x14ac:dyDescent="0.2">
      <c r="B55" s="125"/>
      <c r="C55" s="126">
        <v>46</v>
      </c>
      <c r="D55" s="79" t="s">
        <v>255</v>
      </c>
      <c r="E55" s="34" t="s">
        <v>711</v>
      </c>
      <c r="F55" s="127">
        <v>37922</v>
      </c>
      <c r="G55" s="35">
        <f>IF(COUNT(I55:Q55)&gt;=5,SUM(LARGE(I55:Q55,{1,2,3,4,5})),IF(COUNT(I55:Q55)=4,SUM(LARGE(I55:Q55,{1,2,3,4})),IF(COUNT(I55:Q55)=3,SUM(LARGE(I55:Q55,{1,2,3})),IF(COUNT(I55:Q55)=2,SUM(LARGE(I55:Q55,{1,2})),IF(COUNT(I55:Q55)=1,SUM(LARGE(I55:Q55,{1})),0)))))</f>
        <v>400</v>
      </c>
      <c r="H55" s="36">
        <f t="shared" si="0"/>
        <v>1</v>
      </c>
      <c r="I55" s="128"/>
      <c r="J55" s="128"/>
      <c r="K55" s="128"/>
      <c r="L55" s="128"/>
      <c r="M55" s="128"/>
      <c r="N55" s="128"/>
      <c r="O55" s="128">
        <v>400</v>
      </c>
      <c r="P55" s="128"/>
      <c r="Q55" s="118"/>
    </row>
    <row r="56" spans="2:17" ht="12" x14ac:dyDescent="0.2">
      <c r="B56" s="125"/>
      <c r="C56" s="126"/>
      <c r="D56" s="79" t="s">
        <v>356</v>
      </c>
      <c r="E56" s="34" t="s">
        <v>718</v>
      </c>
      <c r="F56" s="127">
        <v>37911</v>
      </c>
      <c r="G56" s="35">
        <f>IF(COUNT(I56:Q56)&gt;=5,SUM(LARGE(I56:Q56,{1,2,3,4,5})),IF(COUNT(I56:Q56)=4,SUM(LARGE(I56:Q56,{1,2,3,4})),IF(COUNT(I56:Q56)=3,SUM(LARGE(I56:Q56,{1,2,3})),IF(COUNT(I56:Q56)=2,SUM(LARGE(I56:Q56,{1,2})),IF(COUNT(I56:Q56)=1,SUM(LARGE(I56:Q56,{1})),0)))))</f>
        <v>400</v>
      </c>
      <c r="H56" s="36">
        <f t="shared" si="0"/>
        <v>1</v>
      </c>
      <c r="I56" s="128"/>
      <c r="J56" s="128"/>
      <c r="K56" s="128"/>
      <c r="L56" s="128"/>
      <c r="M56" s="128"/>
      <c r="N56" s="128"/>
      <c r="O56" s="128">
        <v>400</v>
      </c>
      <c r="P56" s="128"/>
      <c r="Q56" s="118"/>
    </row>
    <row r="57" spans="2:17" ht="12" x14ac:dyDescent="0.2">
      <c r="B57" s="125"/>
      <c r="C57" s="126"/>
      <c r="D57" s="79" t="s">
        <v>357</v>
      </c>
      <c r="E57" s="34" t="s">
        <v>711</v>
      </c>
      <c r="F57" s="127">
        <v>37757</v>
      </c>
      <c r="G57" s="35">
        <f>IF(COUNT(I57:Q57)&gt;=5,SUM(LARGE(I57:Q57,{1,2,3,4,5})),IF(COUNT(I57:Q57)=4,SUM(LARGE(I57:Q57,{1,2,3,4})),IF(COUNT(I57:Q57)=3,SUM(LARGE(I57:Q57,{1,2,3})),IF(COUNT(I57:Q57)=2,SUM(LARGE(I57:Q57,{1,2})),IF(COUNT(I57:Q57)=1,SUM(LARGE(I57:Q57,{1})),0)))))</f>
        <v>400</v>
      </c>
      <c r="H57" s="36">
        <f t="shared" si="0"/>
        <v>1</v>
      </c>
      <c r="I57" s="128"/>
      <c r="J57" s="128"/>
      <c r="K57" s="128"/>
      <c r="L57" s="128"/>
      <c r="M57" s="128"/>
      <c r="N57" s="128"/>
      <c r="O57" s="128">
        <v>400</v>
      </c>
      <c r="P57" s="128"/>
      <c r="Q57" s="118"/>
    </row>
    <row r="58" spans="2:17" ht="12" x14ac:dyDescent="0.2">
      <c r="B58" s="125"/>
      <c r="C58" s="126"/>
      <c r="D58" s="79" t="s">
        <v>358</v>
      </c>
      <c r="E58" s="34" t="s">
        <v>718</v>
      </c>
      <c r="F58" s="127">
        <v>37723</v>
      </c>
      <c r="G58" s="35">
        <f>IF(COUNT(I58:Q58)&gt;=5,SUM(LARGE(I58:Q58,{1,2,3,4,5})),IF(COUNT(I58:Q58)=4,SUM(LARGE(I58:Q58,{1,2,3,4})),IF(COUNT(I58:Q58)=3,SUM(LARGE(I58:Q58,{1,2,3})),IF(COUNT(I58:Q58)=2,SUM(LARGE(I58:Q58,{1,2})),IF(COUNT(I58:Q58)=1,SUM(LARGE(I58:Q58,{1})),0)))))</f>
        <v>400</v>
      </c>
      <c r="H58" s="36">
        <f t="shared" si="0"/>
        <v>1</v>
      </c>
      <c r="I58" s="128"/>
      <c r="J58" s="128"/>
      <c r="K58" s="128"/>
      <c r="L58" s="128"/>
      <c r="M58" s="128"/>
      <c r="N58" s="128"/>
      <c r="O58" s="128">
        <v>400</v>
      </c>
      <c r="P58" s="128"/>
      <c r="Q58" s="118"/>
    </row>
    <row r="59" spans="2:17" ht="12" x14ac:dyDescent="0.2">
      <c r="B59" s="125"/>
      <c r="C59" s="126"/>
      <c r="D59" s="79" t="s">
        <v>359</v>
      </c>
      <c r="E59" s="34" t="s">
        <v>701</v>
      </c>
      <c r="F59" s="127">
        <v>37658</v>
      </c>
      <c r="G59" s="35">
        <f>IF(COUNT(I59:Q59)&gt;=5,SUM(LARGE(I59:Q59,{1,2,3,4,5})),IF(COUNT(I59:Q59)=4,SUM(LARGE(I59:Q59,{1,2,3,4})),IF(COUNT(I59:Q59)=3,SUM(LARGE(I59:Q59,{1,2,3})),IF(COUNT(I59:Q59)=2,SUM(LARGE(I59:Q59,{1,2})),IF(COUNT(I59:Q59)=1,SUM(LARGE(I59:Q59,{1})),0)))))</f>
        <v>400</v>
      </c>
      <c r="H59" s="36">
        <f t="shared" si="0"/>
        <v>1</v>
      </c>
      <c r="I59" s="128"/>
      <c r="J59" s="128"/>
      <c r="K59" s="128"/>
      <c r="L59" s="128"/>
      <c r="M59" s="128"/>
      <c r="N59" s="128"/>
      <c r="O59" s="128"/>
      <c r="P59" s="128">
        <v>400</v>
      </c>
      <c r="Q59" s="118"/>
    </row>
    <row r="60" spans="2:17" ht="12" x14ac:dyDescent="0.2">
      <c r="B60" s="125"/>
      <c r="C60" s="126"/>
      <c r="D60" s="79" t="s">
        <v>203</v>
      </c>
      <c r="E60" s="34" t="s">
        <v>700</v>
      </c>
      <c r="F60" s="127">
        <v>37761</v>
      </c>
      <c r="G60" s="35">
        <f>IF(COUNT(I60:Q60)&gt;=5,SUM(LARGE(I60:Q60,{1,2,3,4,5})),IF(COUNT(I60:Q60)=4,SUM(LARGE(I60:Q60,{1,2,3,4})),IF(COUNT(I60:Q60)=3,SUM(LARGE(I60:Q60,{1,2,3})),IF(COUNT(I60:Q60)=2,SUM(LARGE(I60:Q60,{1,2})),IF(COUNT(I60:Q60)=1,SUM(LARGE(I60:Q60,{1})),0)))))</f>
        <v>400</v>
      </c>
      <c r="H60" s="36">
        <f t="shared" si="0"/>
        <v>1</v>
      </c>
      <c r="I60" s="128"/>
      <c r="J60" s="128"/>
      <c r="K60" s="128"/>
      <c r="L60" s="128"/>
      <c r="M60" s="128"/>
      <c r="N60" s="128"/>
      <c r="O60" s="128"/>
      <c r="P60" s="128">
        <v>400</v>
      </c>
      <c r="Q60" s="118"/>
    </row>
    <row r="61" spans="2:17" ht="12" x14ac:dyDescent="0.2">
      <c r="B61" s="125"/>
      <c r="C61" s="126"/>
      <c r="D61" s="79" t="s">
        <v>360</v>
      </c>
      <c r="E61" s="34" t="s">
        <v>702</v>
      </c>
      <c r="F61" s="127">
        <v>38549</v>
      </c>
      <c r="G61" s="35">
        <f>IF(COUNT(I61:Q61)&gt;=5,SUM(LARGE(I61:Q61,{1,2,3,4,5})),IF(COUNT(I61:Q61)=4,SUM(LARGE(I61:Q61,{1,2,3,4})),IF(COUNT(I61:Q61)=3,SUM(LARGE(I61:Q61,{1,2,3})),IF(COUNT(I61:Q61)=2,SUM(LARGE(I61:Q61,{1,2})),IF(COUNT(I61:Q61)=1,SUM(LARGE(I61:Q61,{1})),0)))))</f>
        <v>400</v>
      </c>
      <c r="H61" s="36">
        <f t="shared" si="0"/>
        <v>1</v>
      </c>
      <c r="I61" s="128"/>
      <c r="J61" s="128"/>
      <c r="K61" s="128"/>
      <c r="L61" s="128"/>
      <c r="M61" s="128"/>
      <c r="N61" s="128"/>
      <c r="O61" s="128"/>
      <c r="P61" s="128">
        <v>400</v>
      </c>
      <c r="Q61" s="118"/>
    </row>
    <row r="62" spans="2:17" ht="12" x14ac:dyDescent="0.2">
      <c r="B62" s="125"/>
      <c r="C62" s="126"/>
      <c r="D62" s="79" t="s">
        <v>361</v>
      </c>
      <c r="E62" s="34" t="s">
        <v>717</v>
      </c>
      <c r="F62" s="127">
        <v>37741</v>
      </c>
      <c r="G62" s="35">
        <f>IF(COUNT(I62:Q62)&gt;=5,SUM(LARGE(I62:Q62,{1,2,3,4,5})),IF(COUNT(I62:Q62)=4,SUM(LARGE(I62:Q62,{1,2,3,4})),IF(COUNT(I62:Q62)=3,SUM(LARGE(I62:Q62,{1,2,3})),IF(COUNT(I62:Q62)=2,SUM(LARGE(I62:Q62,{1,2})),IF(COUNT(I62:Q62)=1,SUM(LARGE(I62:Q62,{1})),0)))))</f>
        <v>400</v>
      </c>
      <c r="H62" s="36">
        <f t="shared" si="0"/>
        <v>1</v>
      </c>
      <c r="I62" s="128"/>
      <c r="J62" s="128"/>
      <c r="K62" s="128"/>
      <c r="L62" s="128"/>
      <c r="M62" s="128"/>
      <c r="N62" s="128"/>
      <c r="O62" s="128"/>
      <c r="P62" s="128">
        <v>400</v>
      </c>
      <c r="Q62" s="118"/>
    </row>
    <row r="63" spans="2:17" ht="12" x14ac:dyDescent="0.2">
      <c r="B63" s="125"/>
      <c r="C63" s="126"/>
      <c r="D63" s="79" t="s">
        <v>362</v>
      </c>
      <c r="E63" s="34" t="s">
        <v>703</v>
      </c>
      <c r="F63" s="127">
        <v>37932</v>
      </c>
      <c r="G63" s="35">
        <f>IF(COUNT(I63:Q63)&gt;=5,SUM(LARGE(I63:Q63,{1,2,3,4,5})),IF(COUNT(I63:Q63)=4,SUM(LARGE(I63:Q63,{1,2,3,4})),IF(COUNT(I63:Q63)=3,SUM(LARGE(I63:Q63,{1,2,3})),IF(COUNT(I63:Q63)=2,SUM(LARGE(I63:Q63,{1,2})),IF(COUNT(I63:Q63)=1,SUM(LARGE(I63:Q63,{1})),0)))))</f>
        <v>400</v>
      </c>
      <c r="H63" s="36">
        <f t="shared" si="0"/>
        <v>1</v>
      </c>
      <c r="I63" s="128"/>
      <c r="J63" s="128"/>
      <c r="K63" s="128"/>
      <c r="L63" s="128"/>
      <c r="M63" s="128"/>
      <c r="N63" s="128"/>
      <c r="O63" s="128"/>
      <c r="P63" s="128">
        <v>400</v>
      </c>
      <c r="Q63" s="118"/>
    </row>
    <row r="64" spans="2:17" ht="12" x14ac:dyDescent="0.2">
      <c r="B64" s="125"/>
      <c r="C64" s="126"/>
      <c r="D64" s="79" t="s">
        <v>363</v>
      </c>
      <c r="E64" s="34" t="s">
        <v>703</v>
      </c>
      <c r="F64" s="127">
        <v>37980</v>
      </c>
      <c r="G64" s="35">
        <f>IF(COUNT(I64:Q64)&gt;=5,SUM(LARGE(I64:Q64,{1,2,3,4,5})),IF(COUNT(I64:Q64)=4,SUM(LARGE(I64:Q64,{1,2,3,4})),IF(COUNT(I64:Q64)=3,SUM(LARGE(I64:Q64,{1,2,3})),IF(COUNT(I64:Q64)=2,SUM(LARGE(I64:Q64,{1,2})),IF(COUNT(I64:Q64)=1,SUM(LARGE(I64:Q64,{1})),0)))))</f>
        <v>400</v>
      </c>
      <c r="H64" s="36">
        <f t="shared" si="0"/>
        <v>1</v>
      </c>
      <c r="I64" s="128"/>
      <c r="J64" s="128"/>
      <c r="K64" s="128"/>
      <c r="L64" s="128"/>
      <c r="M64" s="128"/>
      <c r="N64" s="128"/>
      <c r="O64" s="128"/>
      <c r="P64" s="128">
        <v>400</v>
      </c>
      <c r="Q64" s="118"/>
    </row>
    <row r="65" spans="2:17" ht="12" x14ac:dyDescent="0.2">
      <c r="B65" s="125"/>
      <c r="C65" s="126">
        <v>56</v>
      </c>
      <c r="D65" s="79" t="s">
        <v>364</v>
      </c>
      <c r="E65" s="34" t="s">
        <v>701</v>
      </c>
      <c r="F65" s="127">
        <v>0</v>
      </c>
      <c r="G65" s="35">
        <f>IF(COUNT(I65:Q65)&gt;=5,SUM(LARGE(I65:Q65,{1,2,3,4,5})),IF(COUNT(I65:Q65)=4,SUM(LARGE(I65:Q65,{1,2,3,4})),IF(COUNT(I65:Q65)=3,SUM(LARGE(I65:Q65,{1,2,3})),IF(COUNT(I65:Q65)=2,SUM(LARGE(I65:Q65,{1,2})),IF(COUNT(I65:Q65)=1,SUM(LARGE(I65:Q65,{1})),0)))))</f>
        <v>320</v>
      </c>
      <c r="H65" s="36">
        <f t="shared" si="0"/>
        <v>1</v>
      </c>
      <c r="I65" s="128"/>
      <c r="J65" s="128"/>
      <c r="K65" s="128">
        <v>320</v>
      </c>
      <c r="L65" s="128"/>
      <c r="M65" s="128"/>
      <c r="N65" s="128"/>
      <c r="O65" s="128"/>
      <c r="P65" s="128"/>
      <c r="Q65" s="118"/>
    </row>
    <row r="66" spans="2:17" ht="12" x14ac:dyDescent="0.2">
      <c r="B66" s="125"/>
      <c r="C66" s="126"/>
      <c r="D66" s="171"/>
      <c r="E66" s="34"/>
      <c r="F66" s="127"/>
      <c r="G66" s="35">
        <f>IF(COUNT(I66:Q66)&gt;=5,SUM(LARGE(I66:Q66,{1,2,3,4,5})),IF(COUNT(I66:Q66)=4,SUM(LARGE(I66:Q66,{1,2,3,4})),IF(COUNT(I66:Q66)=3,SUM(LARGE(I66:Q66,{1,2,3})),IF(COUNT(I66:Q66)=2,SUM(LARGE(I66:Q66,{1,2})),IF(COUNT(I66:Q66)=1,SUM(LARGE(I66:Q66,{1})),0)))))</f>
        <v>0</v>
      </c>
      <c r="H66" s="36">
        <f t="shared" si="0"/>
        <v>0</v>
      </c>
      <c r="I66" s="128"/>
      <c r="J66" s="128"/>
      <c r="K66" s="128"/>
      <c r="L66" s="128"/>
      <c r="M66" s="128"/>
      <c r="N66" s="128"/>
      <c r="O66" s="128"/>
      <c r="P66" s="128"/>
      <c r="Q66" s="118"/>
    </row>
    <row r="67" spans="2:17" ht="12" x14ac:dyDescent="0.2">
      <c r="B67" s="125"/>
      <c r="C67" s="126"/>
      <c r="D67" s="79"/>
      <c r="E67" s="34"/>
      <c r="F67" s="127"/>
      <c r="G67" s="35">
        <f>IF(COUNT(I67:Q67)&gt;=5,SUM(LARGE(I67:Q67,{1,2,3,4,5})),IF(COUNT(I67:Q67)=4,SUM(LARGE(I67:Q67,{1,2,3,4})),IF(COUNT(I67:Q67)=3,SUM(LARGE(I67:Q67,{1,2,3})),IF(COUNT(I67:Q67)=2,SUM(LARGE(I67:Q67,{1,2})),IF(COUNT(I67:Q67)=1,SUM(LARGE(I67:Q67,{1})),0)))))</f>
        <v>0</v>
      </c>
      <c r="H67" s="36">
        <f t="shared" si="0"/>
        <v>0</v>
      </c>
      <c r="I67" s="128"/>
      <c r="J67" s="128"/>
      <c r="K67" s="128"/>
      <c r="L67" s="128"/>
      <c r="M67" s="128"/>
      <c r="N67" s="128"/>
      <c r="O67" s="128"/>
      <c r="P67" s="128"/>
      <c r="Q67" s="118"/>
    </row>
    <row r="68" spans="2:17" ht="12" x14ac:dyDescent="0.2">
      <c r="B68" s="125"/>
      <c r="C68" s="126"/>
      <c r="D68" s="79"/>
      <c r="E68" s="34" t="s">
        <v>166</v>
      </c>
      <c r="F68" s="127" t="s">
        <v>166</v>
      </c>
      <c r="G68" s="35">
        <f>IF(COUNT(I68:Q68)&gt;=5,SUM(LARGE(I68:Q68,{1,2,3,4,5})),IF(COUNT(I68:Q68)=4,SUM(LARGE(I68:Q68,{1,2,3,4})),IF(COUNT(I68:Q68)=3,SUM(LARGE(I68:Q68,{1,2,3})),IF(COUNT(I68:Q68)=2,SUM(LARGE(I68:Q68,{1,2})),IF(COUNT(I68:Q68)=1,SUM(LARGE(I68:Q68,{1})),0)))))</f>
        <v>0</v>
      </c>
      <c r="H68" s="36">
        <f t="shared" si="0"/>
        <v>0</v>
      </c>
      <c r="I68" s="128"/>
      <c r="J68" s="128"/>
      <c r="K68" s="128"/>
      <c r="L68" s="128"/>
      <c r="M68" s="128"/>
      <c r="N68" s="128"/>
      <c r="O68" s="128"/>
      <c r="P68" s="128"/>
      <c r="Q68" s="118"/>
    </row>
    <row r="69" spans="2:17" ht="12" x14ac:dyDescent="0.2">
      <c r="B69" s="125"/>
      <c r="C69" s="126"/>
      <c r="D69" s="79"/>
      <c r="E69" s="34" t="s">
        <v>166</v>
      </c>
      <c r="F69" s="127" t="s">
        <v>166</v>
      </c>
      <c r="G69" s="35">
        <f>IF(COUNT(I69:Q69)&gt;=5,SUM(LARGE(I69:Q69,{1,2,3,4,5})),IF(COUNT(I69:Q69)=4,SUM(LARGE(I69:Q69,{1,2,3,4})),IF(COUNT(I69:Q69)=3,SUM(LARGE(I69:Q69,{1,2,3})),IF(COUNT(I69:Q69)=2,SUM(LARGE(I69:Q69,{1,2})),IF(COUNT(I69:Q69)=1,SUM(LARGE(I69:Q69,{1})),0)))))</f>
        <v>0</v>
      </c>
      <c r="H69" s="36">
        <f t="shared" si="0"/>
        <v>0</v>
      </c>
      <c r="I69" s="128"/>
      <c r="J69" s="128"/>
      <c r="K69" s="128"/>
      <c r="L69" s="128"/>
      <c r="M69" s="128"/>
      <c r="N69" s="128"/>
      <c r="O69" s="128"/>
      <c r="P69" s="128"/>
      <c r="Q69" s="118"/>
    </row>
    <row r="70" spans="2:17" ht="10.199999999999999" x14ac:dyDescent="0.2">
      <c r="B70" s="129"/>
      <c r="C70" s="130"/>
      <c r="D70" s="130"/>
      <c r="E70" s="131"/>
      <c r="F70" s="132"/>
      <c r="G70" s="133"/>
      <c r="H70" s="131"/>
      <c r="I70" s="133"/>
      <c r="J70" s="133"/>
      <c r="K70" s="133"/>
      <c r="L70" s="133"/>
      <c r="M70" s="133"/>
      <c r="N70" s="133"/>
      <c r="O70" s="133"/>
      <c r="P70" s="133"/>
      <c r="Q70" s="118"/>
    </row>
    <row r="71" spans="2:17" ht="10.199999999999999" x14ac:dyDescent="0.2">
      <c r="B71" s="134"/>
      <c r="C71" s="135"/>
      <c r="D71" s="136" t="str">
        <f>SM_S19!$D$41</f>
        <v>CONTAGEM DE SEMANAS</v>
      </c>
      <c r="E71" s="137"/>
      <c r="F71" s="132"/>
      <c r="G71" s="138"/>
      <c r="H71" s="138"/>
      <c r="I71" s="50">
        <f>SM!H$41</f>
        <v>51</v>
      </c>
      <c r="J71" s="50">
        <f>SM!I$41</f>
        <v>39</v>
      </c>
      <c r="K71" s="50">
        <f>SM!J$41</f>
        <v>35</v>
      </c>
      <c r="L71" s="50">
        <f>SM!K$41</f>
        <v>31</v>
      </c>
      <c r="M71" s="50">
        <f>SM!L$41</f>
        <v>30</v>
      </c>
      <c r="N71" s="50">
        <f>SM!M$41</f>
        <v>12</v>
      </c>
      <c r="O71" s="50">
        <f>SM!N$41</f>
        <v>5</v>
      </c>
      <c r="P71" s="50">
        <f>SM!O$41</f>
        <v>1</v>
      </c>
      <c r="Q71" s="139"/>
    </row>
  </sheetData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Q71"/>
  <sheetViews>
    <sheetView topLeftCell="A22" workbookViewId="0"/>
  </sheetViews>
  <sheetFormatPr defaultRowHeight="14.4" x14ac:dyDescent="0.2"/>
  <cols>
    <col min="4" max="4" width="37.140625" bestFit="1" customWidth="1"/>
    <col min="5" max="5" width="10.85546875" bestFit="1" customWidth="1"/>
    <col min="6" max="6" width="10.140625" bestFit="1" customWidth="1"/>
  </cols>
  <sheetData>
    <row r="2" spans="2:17" ht="12" x14ac:dyDescent="0.2">
      <c r="B2" s="97" t="str">
        <f>SM_S19!B2</f>
        <v>RANKING ESTADUAL - 2018</v>
      </c>
      <c r="E2" s="99"/>
      <c r="F2" s="100"/>
      <c r="G2" s="101"/>
      <c r="H2" s="99"/>
      <c r="I2" s="102"/>
      <c r="J2" s="102"/>
      <c r="K2" s="102"/>
      <c r="L2" s="102"/>
      <c r="M2" s="102"/>
      <c r="N2" s="102"/>
      <c r="O2" s="102"/>
      <c r="P2" s="102"/>
    </row>
    <row r="3" spans="2:17" ht="12" x14ac:dyDescent="0.2">
      <c r="B3" s="103" t="s">
        <v>365</v>
      </c>
      <c r="D3" s="6">
        <f>SM!D3</f>
        <v>43255</v>
      </c>
      <c r="E3" s="99"/>
      <c r="F3" s="100"/>
      <c r="G3" s="101"/>
      <c r="H3" s="99"/>
      <c r="I3" s="102"/>
      <c r="J3" s="102"/>
      <c r="K3" s="102"/>
      <c r="L3" s="102"/>
      <c r="M3" s="102"/>
      <c r="N3" s="102"/>
      <c r="O3" s="102"/>
      <c r="P3" s="102"/>
    </row>
    <row r="4" spans="2:17" ht="12" x14ac:dyDescent="0.2">
      <c r="B4" s="102"/>
      <c r="C4" s="104"/>
      <c r="D4" s="105"/>
      <c r="E4" s="99"/>
      <c r="F4" s="100"/>
      <c r="G4" s="101"/>
      <c r="H4" s="99"/>
      <c r="I4" s="102"/>
      <c r="J4" s="102"/>
      <c r="K4" s="102"/>
      <c r="L4" s="102"/>
      <c r="M4" s="102"/>
      <c r="N4" s="102"/>
      <c r="O4" s="102"/>
      <c r="P4" s="102"/>
    </row>
    <row r="5" spans="2:17" ht="12" x14ac:dyDescent="0.2">
      <c r="B5" s="106"/>
      <c r="C5" s="107"/>
      <c r="D5" s="107"/>
      <c r="E5" s="142"/>
      <c r="F5" s="143"/>
      <c r="G5" s="110"/>
      <c r="H5" s="111"/>
      <c r="I5" s="112"/>
      <c r="J5" s="112"/>
      <c r="K5" s="112"/>
      <c r="L5" s="112"/>
      <c r="M5" s="112"/>
      <c r="N5" s="112"/>
      <c r="O5" s="112"/>
      <c r="P5" s="112"/>
      <c r="Q5" s="113"/>
    </row>
    <row r="6" spans="2:17" ht="24" x14ac:dyDescent="0.2">
      <c r="B6" s="114"/>
      <c r="C6" s="58" t="s">
        <v>2</v>
      </c>
      <c r="D6" s="58" t="str">
        <f>SM_S19!D6</f>
        <v>ATLETA</v>
      </c>
      <c r="E6" s="18" t="str">
        <f>SM_S19!E6</f>
        <v>ENTIDADE</v>
      </c>
      <c r="F6" s="115" t="s">
        <v>304</v>
      </c>
      <c r="G6" s="116" t="str">
        <f>SM_S19!G6</f>
        <v>TOTAL RK52</v>
      </c>
      <c r="H6" s="117" t="str">
        <f>SM_S19!H6</f>
        <v>Torneios</v>
      </c>
      <c r="I6" s="21" t="str">
        <f>SM!H6</f>
        <v>2o</v>
      </c>
      <c r="J6" s="21" t="str">
        <f>SM!I6</f>
        <v>3o</v>
      </c>
      <c r="K6" s="21" t="str">
        <f>SM!J6</f>
        <v>2o</v>
      </c>
      <c r="L6" s="21" t="str">
        <f>SM!K6</f>
        <v>4o</v>
      </c>
      <c r="M6" s="21" t="str">
        <f>SM!L6</f>
        <v>1o</v>
      </c>
      <c r="N6" s="21" t="str">
        <f>SM!M6</f>
        <v>1o</v>
      </c>
      <c r="O6" s="21" t="str">
        <f>SM!N6</f>
        <v>1o</v>
      </c>
      <c r="P6" s="21" t="str">
        <f>SM!O6</f>
        <v>2o</v>
      </c>
      <c r="Q6" s="118"/>
    </row>
    <row r="7" spans="2:17" ht="12" x14ac:dyDescent="0.2">
      <c r="B7" s="114"/>
      <c r="C7" s="58"/>
      <c r="D7" s="58"/>
      <c r="E7" s="18"/>
      <c r="F7" s="115"/>
      <c r="G7" s="116"/>
      <c r="H7" s="117"/>
      <c r="I7" s="23" t="str">
        <f>SM!H7</f>
        <v>EST</v>
      </c>
      <c r="J7" s="23" t="str">
        <f>SM!I7</f>
        <v>EST</v>
      </c>
      <c r="K7" s="23" t="str">
        <f>SM!J7</f>
        <v>M-CWB</v>
      </c>
      <c r="L7" s="23" t="str">
        <f>SM!K7</f>
        <v>EST</v>
      </c>
      <c r="M7" s="23" t="str">
        <f>SM!L7</f>
        <v>M-OES</v>
      </c>
      <c r="N7" s="23" t="str">
        <f>SM!M7</f>
        <v>M-CWB</v>
      </c>
      <c r="O7" s="23" t="str">
        <f>SM!N7</f>
        <v>EST</v>
      </c>
      <c r="P7" s="23" t="str">
        <f>SM!O7</f>
        <v>EST</v>
      </c>
      <c r="Q7" s="118"/>
    </row>
    <row r="8" spans="2:17" ht="12" x14ac:dyDescent="0.2">
      <c r="B8" s="119"/>
      <c r="C8" s="58"/>
      <c r="D8" s="58"/>
      <c r="E8" s="18"/>
      <c r="F8" s="115"/>
      <c r="G8" s="116"/>
      <c r="H8" s="117"/>
      <c r="I8" s="25">
        <f>SM!H8</f>
        <v>42905</v>
      </c>
      <c r="J8" s="25">
        <f>SM!I8</f>
        <v>42988</v>
      </c>
      <c r="K8" s="25">
        <f>SM!J8</f>
        <v>43017</v>
      </c>
      <c r="L8" s="25">
        <f>SM!K8</f>
        <v>43045</v>
      </c>
      <c r="M8" s="25">
        <f>SM!L8</f>
        <v>43052</v>
      </c>
      <c r="N8" s="25">
        <f>SM!M8</f>
        <v>43178</v>
      </c>
      <c r="O8" s="25">
        <f>SM!N8</f>
        <v>43222</v>
      </c>
      <c r="P8" s="25">
        <f>SM!O8</f>
        <v>43255</v>
      </c>
      <c r="Q8" s="118"/>
    </row>
    <row r="9" spans="2:17" ht="12" x14ac:dyDescent="0.2">
      <c r="B9" s="120"/>
      <c r="C9" s="107"/>
      <c r="D9" s="107"/>
      <c r="E9" s="148"/>
      <c r="F9" s="143"/>
      <c r="G9" s="122"/>
      <c r="H9" s="123"/>
      <c r="I9" s="124"/>
      <c r="J9" s="124"/>
      <c r="K9" s="124"/>
      <c r="L9" s="124"/>
      <c r="M9" s="124"/>
      <c r="N9" s="124"/>
      <c r="O9" s="124"/>
      <c r="P9" s="124"/>
      <c r="Q9" s="118"/>
    </row>
    <row r="10" spans="2:17" ht="12" x14ac:dyDescent="0.2">
      <c r="B10" s="125"/>
      <c r="C10" s="126">
        <v>1</v>
      </c>
      <c r="D10" s="39" t="s">
        <v>106</v>
      </c>
      <c r="E10" s="34" t="s">
        <v>704</v>
      </c>
      <c r="F10" s="127">
        <v>37515</v>
      </c>
      <c r="G10" s="35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5920</v>
      </c>
      <c r="H10" s="36">
        <f t="shared" ref="H10:H69" si="0">COUNT(I10:Q10)-COUNTIF(I10:Q10,"=0")</f>
        <v>5</v>
      </c>
      <c r="I10" s="128">
        <v>1360</v>
      </c>
      <c r="J10" s="128">
        <v>1600</v>
      </c>
      <c r="K10" s="128">
        <v>800</v>
      </c>
      <c r="L10" s="128"/>
      <c r="M10" s="128"/>
      <c r="N10" s="128">
        <v>800</v>
      </c>
      <c r="O10" s="128">
        <v>1360</v>
      </c>
      <c r="P10" s="128"/>
      <c r="Q10" s="118"/>
    </row>
    <row r="11" spans="2:17" ht="12" x14ac:dyDescent="0.2">
      <c r="B11" s="125"/>
      <c r="C11" s="126">
        <v>2</v>
      </c>
      <c r="D11" s="39" t="s">
        <v>366</v>
      </c>
      <c r="E11" s="34" t="s">
        <v>712</v>
      </c>
      <c r="F11" s="127">
        <v>37348</v>
      </c>
      <c r="G11" s="35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4240</v>
      </c>
      <c r="H11" s="36">
        <f t="shared" si="0"/>
        <v>4</v>
      </c>
      <c r="I11" s="128">
        <v>1600</v>
      </c>
      <c r="J11" s="128"/>
      <c r="K11" s="128"/>
      <c r="L11" s="128">
        <v>1600</v>
      </c>
      <c r="M11" s="128"/>
      <c r="N11" s="128"/>
      <c r="O11" s="128">
        <v>400</v>
      </c>
      <c r="P11" s="128">
        <v>640</v>
      </c>
      <c r="Q11" s="118"/>
    </row>
    <row r="12" spans="2:17" ht="12" x14ac:dyDescent="0.2">
      <c r="B12" s="125"/>
      <c r="C12" s="126">
        <v>3</v>
      </c>
      <c r="D12" s="39" t="s">
        <v>279</v>
      </c>
      <c r="E12" s="34" t="s">
        <v>712</v>
      </c>
      <c r="F12" s="127">
        <v>37368</v>
      </c>
      <c r="G12" s="35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3600</v>
      </c>
      <c r="H12" s="36">
        <f t="shared" si="0"/>
        <v>5</v>
      </c>
      <c r="I12" s="128">
        <v>400</v>
      </c>
      <c r="J12" s="128"/>
      <c r="K12" s="128"/>
      <c r="L12" s="128">
        <v>880</v>
      </c>
      <c r="M12" s="128">
        <v>320</v>
      </c>
      <c r="N12" s="128"/>
      <c r="O12" s="128">
        <v>880</v>
      </c>
      <c r="P12" s="128">
        <v>1120</v>
      </c>
      <c r="Q12" s="118"/>
    </row>
    <row r="13" spans="2:17" ht="12" x14ac:dyDescent="0.2">
      <c r="B13" s="125"/>
      <c r="C13" s="126">
        <v>4</v>
      </c>
      <c r="D13" s="39" t="s">
        <v>295</v>
      </c>
      <c r="E13" s="34" t="s">
        <v>231</v>
      </c>
      <c r="F13" s="127">
        <v>37314</v>
      </c>
      <c r="G13" s="35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3520</v>
      </c>
      <c r="H13" s="36">
        <f t="shared" si="0"/>
        <v>5</v>
      </c>
      <c r="I13" s="128">
        <v>640</v>
      </c>
      <c r="J13" s="128">
        <v>880</v>
      </c>
      <c r="K13" s="128">
        <v>560</v>
      </c>
      <c r="L13" s="128">
        <v>880</v>
      </c>
      <c r="M13" s="128"/>
      <c r="N13" s="128">
        <v>560</v>
      </c>
      <c r="O13" s="128"/>
      <c r="P13" s="128"/>
      <c r="Q13" s="118"/>
    </row>
    <row r="14" spans="2:17" ht="12" x14ac:dyDescent="0.2">
      <c r="B14" s="125"/>
      <c r="C14" s="126">
        <v>5</v>
      </c>
      <c r="D14" s="39" t="s">
        <v>283</v>
      </c>
      <c r="E14" s="34" t="s">
        <v>231</v>
      </c>
      <c r="F14" s="127">
        <v>37481</v>
      </c>
      <c r="G14" s="35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3440</v>
      </c>
      <c r="H14" s="36">
        <f t="shared" si="0"/>
        <v>7</v>
      </c>
      <c r="I14" s="128">
        <v>880</v>
      </c>
      <c r="J14" s="128">
        <v>640</v>
      </c>
      <c r="K14" s="128">
        <v>440</v>
      </c>
      <c r="L14" s="128">
        <v>640</v>
      </c>
      <c r="M14" s="128"/>
      <c r="N14" s="128">
        <v>440</v>
      </c>
      <c r="O14" s="128">
        <v>640</v>
      </c>
      <c r="P14" s="128">
        <v>640</v>
      </c>
      <c r="Q14" s="118"/>
    </row>
    <row r="15" spans="2:17" ht="12" x14ac:dyDescent="0.2">
      <c r="B15" s="125"/>
      <c r="C15" s="126">
        <v>6</v>
      </c>
      <c r="D15" s="39" t="s">
        <v>311</v>
      </c>
      <c r="E15" s="34" t="s">
        <v>231</v>
      </c>
      <c r="F15" s="127">
        <v>37477</v>
      </c>
      <c r="G15" s="35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3040</v>
      </c>
      <c r="H15" s="36">
        <f t="shared" si="0"/>
        <v>5</v>
      </c>
      <c r="I15" s="128">
        <v>880</v>
      </c>
      <c r="J15" s="128">
        <v>640</v>
      </c>
      <c r="K15" s="128">
        <v>440</v>
      </c>
      <c r="L15" s="128">
        <v>640</v>
      </c>
      <c r="M15" s="128"/>
      <c r="N15" s="128">
        <v>440</v>
      </c>
      <c r="O15" s="128"/>
      <c r="P15" s="128"/>
      <c r="Q15" s="118"/>
    </row>
    <row r="16" spans="2:17" ht="12" x14ac:dyDescent="0.2">
      <c r="B16" s="125"/>
      <c r="C16" s="126">
        <v>7</v>
      </c>
      <c r="D16" s="39" t="s">
        <v>367</v>
      </c>
      <c r="E16" s="34" t="s">
        <v>718</v>
      </c>
      <c r="F16" s="127">
        <v>37623</v>
      </c>
      <c r="G16" s="35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2920</v>
      </c>
      <c r="H16" s="36">
        <f t="shared" si="0"/>
        <v>3</v>
      </c>
      <c r="I16" s="128"/>
      <c r="J16" s="128"/>
      <c r="K16" s="128"/>
      <c r="L16" s="128">
        <v>1360</v>
      </c>
      <c r="M16" s="128">
        <v>680</v>
      </c>
      <c r="N16" s="128"/>
      <c r="O16" s="128">
        <v>880</v>
      </c>
      <c r="P16" s="128"/>
      <c r="Q16" s="118"/>
    </row>
    <row r="17" spans="2:17" ht="12" x14ac:dyDescent="0.2">
      <c r="B17" s="125"/>
      <c r="C17" s="126">
        <v>8</v>
      </c>
      <c r="D17" s="39" t="s">
        <v>297</v>
      </c>
      <c r="E17" s="34" t="s">
        <v>231</v>
      </c>
      <c r="F17" s="127">
        <v>37521</v>
      </c>
      <c r="G17" s="35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2720</v>
      </c>
      <c r="H17" s="36">
        <f t="shared" si="0"/>
        <v>4</v>
      </c>
      <c r="I17" s="128">
        <v>880</v>
      </c>
      <c r="J17" s="128">
        <v>640</v>
      </c>
      <c r="K17" s="128">
        <v>560</v>
      </c>
      <c r="L17" s="128">
        <v>640</v>
      </c>
      <c r="M17" s="128"/>
      <c r="N17" s="128"/>
      <c r="O17" s="128"/>
      <c r="P17" s="128"/>
      <c r="Q17" s="118"/>
    </row>
    <row r="18" spans="2:17" ht="12" x14ac:dyDescent="0.2">
      <c r="B18" s="125"/>
      <c r="C18" s="126">
        <v>9</v>
      </c>
      <c r="D18" s="39" t="s">
        <v>368</v>
      </c>
      <c r="E18" s="34" t="s">
        <v>718</v>
      </c>
      <c r="F18" s="127">
        <v>37853</v>
      </c>
      <c r="G18" s="35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2560</v>
      </c>
      <c r="H18" s="36">
        <f t="shared" si="0"/>
        <v>3</v>
      </c>
      <c r="I18" s="128"/>
      <c r="J18" s="128"/>
      <c r="K18" s="128"/>
      <c r="L18" s="128">
        <v>1120</v>
      </c>
      <c r="M18" s="128">
        <v>560</v>
      </c>
      <c r="N18" s="128"/>
      <c r="O18" s="128">
        <v>880</v>
      </c>
      <c r="P18" s="128"/>
      <c r="Q18" s="118"/>
    </row>
    <row r="19" spans="2:17" ht="12" x14ac:dyDescent="0.2">
      <c r="B19" s="125"/>
      <c r="C19" s="126">
        <v>10</v>
      </c>
      <c r="D19" s="39" t="s">
        <v>331</v>
      </c>
      <c r="E19" s="34" t="s">
        <v>712</v>
      </c>
      <c r="F19" s="127">
        <v>37672</v>
      </c>
      <c r="G19" s="35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2480</v>
      </c>
      <c r="H19" s="36">
        <f t="shared" si="0"/>
        <v>2</v>
      </c>
      <c r="I19" s="128"/>
      <c r="J19" s="128"/>
      <c r="K19" s="128"/>
      <c r="L19" s="128"/>
      <c r="M19" s="128"/>
      <c r="N19" s="128"/>
      <c r="O19" s="128">
        <v>1120</v>
      </c>
      <c r="P19" s="128">
        <v>1360</v>
      </c>
      <c r="Q19" s="118"/>
    </row>
    <row r="20" spans="2:17" ht="12" x14ac:dyDescent="0.2">
      <c r="B20" s="125"/>
      <c r="C20" s="126">
        <v>11</v>
      </c>
      <c r="D20" s="39" t="s">
        <v>369</v>
      </c>
      <c r="E20" s="34" t="s">
        <v>704</v>
      </c>
      <c r="F20" s="127">
        <v>37971</v>
      </c>
      <c r="G20" s="35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2080</v>
      </c>
      <c r="H20" s="36">
        <f t="shared" si="0"/>
        <v>3</v>
      </c>
      <c r="I20" s="128"/>
      <c r="J20" s="128"/>
      <c r="K20" s="128"/>
      <c r="L20" s="128">
        <v>640</v>
      </c>
      <c r="M20" s="128"/>
      <c r="N20" s="128">
        <v>560</v>
      </c>
      <c r="O20" s="128"/>
      <c r="P20" s="128">
        <v>880</v>
      </c>
      <c r="Q20" s="118"/>
    </row>
    <row r="21" spans="2:17" ht="12" x14ac:dyDescent="0.2">
      <c r="B21" s="125"/>
      <c r="C21" s="126">
        <v>12</v>
      </c>
      <c r="D21" s="39" t="s">
        <v>280</v>
      </c>
      <c r="E21" s="34" t="s">
        <v>700</v>
      </c>
      <c r="F21" s="127">
        <v>37634</v>
      </c>
      <c r="G21" s="35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1760</v>
      </c>
      <c r="H21" s="36">
        <f t="shared" si="0"/>
        <v>2</v>
      </c>
      <c r="I21" s="128"/>
      <c r="J21" s="128"/>
      <c r="K21" s="128"/>
      <c r="L21" s="128"/>
      <c r="M21" s="128"/>
      <c r="N21" s="128"/>
      <c r="O21" s="128">
        <v>1120</v>
      </c>
      <c r="P21" s="128">
        <v>640</v>
      </c>
      <c r="Q21" s="118"/>
    </row>
    <row r="22" spans="2:17" ht="12" x14ac:dyDescent="0.2">
      <c r="B22" s="125"/>
      <c r="C22" s="126">
        <v>13</v>
      </c>
      <c r="D22" s="39" t="s">
        <v>224</v>
      </c>
      <c r="E22" s="34" t="s">
        <v>700</v>
      </c>
      <c r="F22" s="127">
        <v>37925</v>
      </c>
      <c r="G22" s="35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1600</v>
      </c>
      <c r="H22" s="36">
        <f t="shared" si="0"/>
        <v>1</v>
      </c>
      <c r="I22" s="128"/>
      <c r="J22" s="128"/>
      <c r="K22" s="128"/>
      <c r="L22" s="128"/>
      <c r="M22" s="128"/>
      <c r="N22" s="128"/>
      <c r="O22" s="128">
        <v>1600</v>
      </c>
      <c r="P22" s="128"/>
      <c r="Q22" s="118"/>
    </row>
    <row r="23" spans="2:17" ht="12" x14ac:dyDescent="0.2">
      <c r="B23" s="125"/>
      <c r="C23" s="126"/>
      <c r="D23" s="39" t="s">
        <v>225</v>
      </c>
      <c r="E23" s="34" t="s">
        <v>702</v>
      </c>
      <c r="F23" s="127">
        <v>37729</v>
      </c>
      <c r="G23" s="35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1600</v>
      </c>
      <c r="H23" s="36">
        <f t="shared" si="0"/>
        <v>1</v>
      </c>
      <c r="I23" s="128"/>
      <c r="J23" s="128"/>
      <c r="K23" s="128"/>
      <c r="L23" s="128"/>
      <c r="M23" s="128"/>
      <c r="N23" s="128"/>
      <c r="O23" s="128"/>
      <c r="P23" s="128">
        <v>1600</v>
      </c>
      <c r="Q23" s="118"/>
    </row>
    <row r="24" spans="2:17" ht="12" x14ac:dyDescent="0.2">
      <c r="B24" s="125"/>
      <c r="C24" s="126">
        <v>15</v>
      </c>
      <c r="D24" s="39" t="s">
        <v>326</v>
      </c>
      <c r="E24" s="34" t="s">
        <v>717</v>
      </c>
      <c r="F24" s="127">
        <v>37607</v>
      </c>
      <c r="G24" s="35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1520</v>
      </c>
      <c r="H24" s="36">
        <f t="shared" si="0"/>
        <v>2</v>
      </c>
      <c r="I24" s="128"/>
      <c r="J24" s="128"/>
      <c r="K24" s="128"/>
      <c r="L24" s="128"/>
      <c r="M24" s="128"/>
      <c r="N24" s="128"/>
      <c r="O24" s="128">
        <v>400</v>
      </c>
      <c r="P24" s="128">
        <v>1120</v>
      </c>
      <c r="Q24" s="118"/>
    </row>
    <row r="25" spans="2:17" ht="12" x14ac:dyDescent="0.2">
      <c r="B25" s="125"/>
      <c r="C25" s="126">
        <v>16</v>
      </c>
      <c r="D25" s="79" t="s">
        <v>370</v>
      </c>
      <c r="E25" s="34" t="s">
        <v>718</v>
      </c>
      <c r="F25" s="127">
        <v>37809</v>
      </c>
      <c r="G25" s="35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1360</v>
      </c>
      <c r="H25" s="36">
        <f t="shared" si="0"/>
        <v>3</v>
      </c>
      <c r="I25" s="128"/>
      <c r="J25" s="128"/>
      <c r="K25" s="128"/>
      <c r="L25" s="128">
        <v>640</v>
      </c>
      <c r="M25" s="128">
        <v>320</v>
      </c>
      <c r="N25" s="128"/>
      <c r="O25" s="128">
        <v>400</v>
      </c>
      <c r="P25" s="128"/>
      <c r="Q25" s="118"/>
    </row>
    <row r="26" spans="2:17" ht="12" x14ac:dyDescent="0.2">
      <c r="B26" s="125"/>
      <c r="C26" s="126">
        <v>17</v>
      </c>
      <c r="D26" s="39" t="s">
        <v>371</v>
      </c>
      <c r="E26" s="34" t="s">
        <v>718</v>
      </c>
      <c r="F26" s="127">
        <v>37593</v>
      </c>
      <c r="G26" s="35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1200</v>
      </c>
      <c r="H26" s="36">
        <f t="shared" si="0"/>
        <v>2</v>
      </c>
      <c r="I26" s="128"/>
      <c r="J26" s="128"/>
      <c r="K26" s="128"/>
      <c r="L26" s="128">
        <v>880</v>
      </c>
      <c r="M26" s="128">
        <v>320</v>
      </c>
      <c r="N26" s="128"/>
      <c r="O26" s="128"/>
      <c r="P26" s="128"/>
      <c r="Q26" s="118"/>
    </row>
    <row r="27" spans="2:17" ht="12" x14ac:dyDescent="0.2">
      <c r="B27" s="125"/>
      <c r="C27" s="126">
        <v>18</v>
      </c>
      <c r="D27" s="39" t="s">
        <v>372</v>
      </c>
      <c r="E27" s="34" t="s">
        <v>704</v>
      </c>
      <c r="F27" s="127">
        <v>37732</v>
      </c>
      <c r="G27" s="35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1080</v>
      </c>
      <c r="H27" s="36">
        <f t="shared" si="0"/>
        <v>2</v>
      </c>
      <c r="I27" s="128"/>
      <c r="J27" s="128"/>
      <c r="K27" s="128"/>
      <c r="L27" s="128"/>
      <c r="M27" s="128"/>
      <c r="N27" s="128">
        <v>680</v>
      </c>
      <c r="O27" s="128">
        <v>400</v>
      </c>
      <c r="P27" s="128"/>
      <c r="Q27" s="118"/>
    </row>
    <row r="28" spans="2:17" ht="12" x14ac:dyDescent="0.2">
      <c r="B28" s="125"/>
      <c r="C28" s="126">
        <v>19</v>
      </c>
      <c r="D28" s="33" t="s">
        <v>373</v>
      </c>
      <c r="E28" s="34" t="s">
        <v>703</v>
      </c>
      <c r="F28" s="127">
        <v>37653</v>
      </c>
      <c r="G28" s="35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1040</v>
      </c>
      <c r="H28" s="36">
        <f t="shared" si="0"/>
        <v>2</v>
      </c>
      <c r="I28" s="128"/>
      <c r="J28" s="128"/>
      <c r="K28" s="128"/>
      <c r="L28" s="128"/>
      <c r="M28" s="128"/>
      <c r="N28" s="128"/>
      <c r="O28" s="128">
        <v>400</v>
      </c>
      <c r="P28" s="128">
        <v>640</v>
      </c>
      <c r="Q28" s="118"/>
    </row>
    <row r="29" spans="2:17" ht="12" x14ac:dyDescent="0.2">
      <c r="B29" s="125"/>
      <c r="C29" s="126"/>
      <c r="D29" s="39" t="s">
        <v>273</v>
      </c>
      <c r="E29" s="34" t="s">
        <v>715</v>
      </c>
      <c r="F29" s="127">
        <v>37861</v>
      </c>
      <c r="G29" s="35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1040</v>
      </c>
      <c r="H29" s="36">
        <f t="shared" si="0"/>
        <v>2</v>
      </c>
      <c r="I29" s="128"/>
      <c r="J29" s="128"/>
      <c r="K29" s="128"/>
      <c r="L29" s="128"/>
      <c r="M29" s="128"/>
      <c r="N29" s="128"/>
      <c r="O29" s="128">
        <v>400</v>
      </c>
      <c r="P29" s="128">
        <v>640</v>
      </c>
      <c r="Q29" s="118"/>
    </row>
    <row r="30" spans="2:17" ht="12" x14ac:dyDescent="0.2">
      <c r="B30" s="125"/>
      <c r="C30" s="126"/>
      <c r="D30" s="39" t="s">
        <v>374</v>
      </c>
      <c r="E30" s="34" t="s">
        <v>703</v>
      </c>
      <c r="F30" s="127">
        <v>37574</v>
      </c>
      <c r="G30" s="35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1040</v>
      </c>
      <c r="H30" s="36">
        <f t="shared" si="0"/>
        <v>2</v>
      </c>
      <c r="I30" s="128">
        <v>400</v>
      </c>
      <c r="J30" s="128">
        <v>640</v>
      </c>
      <c r="K30" s="128"/>
      <c r="L30" s="128"/>
      <c r="M30" s="128"/>
      <c r="N30" s="128"/>
      <c r="O30" s="128"/>
      <c r="P30" s="128"/>
      <c r="Q30" s="118"/>
    </row>
    <row r="31" spans="2:17" ht="12" x14ac:dyDescent="0.2">
      <c r="B31" s="125"/>
      <c r="C31" s="126"/>
      <c r="D31" s="72" t="s">
        <v>375</v>
      </c>
      <c r="E31" s="34" t="s">
        <v>700</v>
      </c>
      <c r="F31" s="127">
        <v>37883</v>
      </c>
      <c r="G31" s="35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1040</v>
      </c>
      <c r="H31" s="36">
        <f t="shared" si="0"/>
        <v>2</v>
      </c>
      <c r="I31" s="128"/>
      <c r="J31" s="128"/>
      <c r="K31" s="128"/>
      <c r="L31" s="128"/>
      <c r="M31" s="128"/>
      <c r="N31" s="128"/>
      <c r="O31" s="128">
        <v>400</v>
      </c>
      <c r="P31" s="128">
        <v>640</v>
      </c>
      <c r="Q31" s="118"/>
    </row>
    <row r="32" spans="2:17" ht="12" x14ac:dyDescent="0.2">
      <c r="B32" s="125"/>
      <c r="C32" s="126"/>
      <c r="D32" s="39" t="s">
        <v>376</v>
      </c>
      <c r="E32" s="34" t="s">
        <v>715</v>
      </c>
      <c r="F32" s="127">
        <v>37819</v>
      </c>
      <c r="G32" s="35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1040</v>
      </c>
      <c r="H32" s="36">
        <f t="shared" si="0"/>
        <v>2</v>
      </c>
      <c r="I32" s="128"/>
      <c r="J32" s="128"/>
      <c r="K32" s="128"/>
      <c r="L32" s="128"/>
      <c r="M32" s="128"/>
      <c r="N32" s="128"/>
      <c r="O32" s="128">
        <v>400</v>
      </c>
      <c r="P32" s="128">
        <v>640</v>
      </c>
      <c r="Q32" s="118"/>
    </row>
    <row r="33" spans="2:17" ht="12" x14ac:dyDescent="0.2">
      <c r="B33" s="125"/>
      <c r="C33" s="126">
        <v>24</v>
      </c>
      <c r="D33" s="33" t="s">
        <v>377</v>
      </c>
      <c r="E33" s="34" t="s">
        <v>718</v>
      </c>
      <c r="F33" s="127">
        <v>37828</v>
      </c>
      <c r="G33" s="35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880</v>
      </c>
      <c r="H33" s="36">
        <f t="shared" si="0"/>
        <v>1</v>
      </c>
      <c r="I33" s="128"/>
      <c r="J33" s="128"/>
      <c r="K33" s="128"/>
      <c r="L33" s="128"/>
      <c r="M33" s="128"/>
      <c r="N33" s="128"/>
      <c r="O33" s="128">
        <v>880</v>
      </c>
      <c r="P33" s="128"/>
      <c r="Q33" s="118"/>
    </row>
    <row r="34" spans="2:17" ht="12" x14ac:dyDescent="0.2">
      <c r="B34" s="125"/>
      <c r="C34" s="126">
        <v>25</v>
      </c>
      <c r="D34" s="39" t="s">
        <v>378</v>
      </c>
      <c r="E34" s="34" t="s">
        <v>711</v>
      </c>
      <c r="F34" s="127">
        <v>37985</v>
      </c>
      <c r="G34" s="35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640</v>
      </c>
      <c r="H34" s="36">
        <f t="shared" si="0"/>
        <v>1</v>
      </c>
      <c r="I34" s="128"/>
      <c r="J34" s="128"/>
      <c r="K34" s="128"/>
      <c r="L34" s="128"/>
      <c r="M34" s="128"/>
      <c r="N34" s="128"/>
      <c r="O34" s="128">
        <v>640</v>
      </c>
      <c r="P34" s="128"/>
      <c r="Q34" s="118"/>
    </row>
    <row r="35" spans="2:17" ht="12" x14ac:dyDescent="0.2">
      <c r="B35" s="125"/>
      <c r="C35" s="126"/>
      <c r="D35" s="39" t="s">
        <v>379</v>
      </c>
      <c r="E35" s="34" t="s">
        <v>717</v>
      </c>
      <c r="F35" s="127">
        <v>37946</v>
      </c>
      <c r="G35" s="35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640</v>
      </c>
      <c r="H35" s="36">
        <f t="shared" si="0"/>
        <v>1</v>
      </c>
      <c r="I35" s="128"/>
      <c r="J35" s="128"/>
      <c r="K35" s="128"/>
      <c r="L35" s="128"/>
      <c r="M35" s="128"/>
      <c r="N35" s="128"/>
      <c r="O35" s="128"/>
      <c r="P35" s="128">
        <v>640</v>
      </c>
      <c r="Q35" s="118"/>
    </row>
    <row r="36" spans="2:17" ht="12" x14ac:dyDescent="0.2">
      <c r="B36" s="125"/>
      <c r="C36" s="126">
        <v>27</v>
      </c>
      <c r="D36" s="39" t="s">
        <v>90</v>
      </c>
      <c r="E36" s="34" t="s">
        <v>710</v>
      </c>
      <c r="F36" s="127">
        <v>0</v>
      </c>
      <c r="G36" s="35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560</v>
      </c>
      <c r="H36" s="36">
        <f t="shared" si="0"/>
        <v>1</v>
      </c>
      <c r="I36" s="128"/>
      <c r="J36" s="128"/>
      <c r="K36" s="128"/>
      <c r="L36" s="128"/>
      <c r="M36" s="128">
        <v>560</v>
      </c>
      <c r="N36" s="128"/>
      <c r="O36" s="128"/>
      <c r="P36" s="128"/>
      <c r="Q36" s="118"/>
    </row>
    <row r="37" spans="2:17" ht="12" x14ac:dyDescent="0.2">
      <c r="B37" s="125"/>
      <c r="C37" s="126">
        <v>28</v>
      </c>
      <c r="D37" s="39" t="s">
        <v>328</v>
      </c>
      <c r="E37" s="34" t="s">
        <v>704</v>
      </c>
      <c r="F37" s="127">
        <v>37742</v>
      </c>
      <c r="G37" s="35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440</v>
      </c>
      <c r="H37" s="36">
        <f t="shared" si="0"/>
        <v>1</v>
      </c>
      <c r="I37" s="128"/>
      <c r="J37" s="128"/>
      <c r="K37" s="128"/>
      <c r="L37" s="128"/>
      <c r="M37" s="128"/>
      <c r="N37" s="128">
        <v>440</v>
      </c>
      <c r="O37" s="128"/>
      <c r="P37" s="128"/>
      <c r="Q37" s="118"/>
    </row>
    <row r="38" spans="2:17" ht="12" x14ac:dyDescent="0.2">
      <c r="B38" s="125"/>
      <c r="C38" s="126">
        <v>29</v>
      </c>
      <c r="D38" s="39" t="s">
        <v>139</v>
      </c>
      <c r="E38" s="34" t="s">
        <v>702</v>
      </c>
      <c r="F38" s="127">
        <v>37969</v>
      </c>
      <c r="G38" s="35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400</v>
      </c>
      <c r="H38" s="36">
        <f t="shared" si="0"/>
        <v>1</v>
      </c>
      <c r="I38" s="128">
        <v>400</v>
      </c>
      <c r="J38" s="128"/>
      <c r="K38" s="128"/>
      <c r="L38" s="128"/>
      <c r="M38" s="128"/>
      <c r="N38" s="128"/>
      <c r="O38" s="128"/>
      <c r="P38" s="128"/>
      <c r="Q38" s="118"/>
    </row>
    <row r="39" spans="2:17" ht="12" x14ac:dyDescent="0.2">
      <c r="B39" s="125"/>
      <c r="C39" s="126"/>
      <c r="D39" s="39" t="s">
        <v>380</v>
      </c>
      <c r="E39" s="34" t="s">
        <v>711</v>
      </c>
      <c r="F39" s="127">
        <v>37924</v>
      </c>
      <c r="G39" s="35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400</v>
      </c>
      <c r="H39" s="36">
        <f t="shared" si="0"/>
        <v>1</v>
      </c>
      <c r="I39" s="128"/>
      <c r="J39" s="128"/>
      <c r="K39" s="128"/>
      <c r="L39" s="128"/>
      <c r="M39" s="128"/>
      <c r="N39" s="128"/>
      <c r="O39" s="128">
        <v>400</v>
      </c>
      <c r="P39" s="128"/>
      <c r="Q39" s="118"/>
    </row>
    <row r="40" spans="2:17" ht="12" x14ac:dyDescent="0.2">
      <c r="B40" s="125"/>
      <c r="C40" s="126"/>
      <c r="D40" s="39"/>
      <c r="E40" s="34" t="s">
        <v>166</v>
      </c>
      <c r="F40" s="127" t="s">
        <v>166</v>
      </c>
      <c r="G40" s="35">
        <f>IF(COUNT(I40:Q40)&gt;=5,SUM(LARGE(I40:Q40,{1,2,3,4,5})),IF(COUNT(I40:Q40)=4,SUM(LARGE(I40:Q40,{1,2,3,4})),IF(COUNT(I40:Q40)=3,SUM(LARGE(I40:Q40,{1,2,3})),IF(COUNT(I40:Q40)=2,SUM(LARGE(I40:Q40,{1,2})),IF(COUNT(I40:Q40)=1,SUM(LARGE(I40:Q40,{1})),0)))))</f>
        <v>0</v>
      </c>
      <c r="H40" s="36">
        <f t="shared" si="0"/>
        <v>0</v>
      </c>
      <c r="I40" s="128"/>
      <c r="J40" s="128"/>
      <c r="K40" s="128"/>
      <c r="L40" s="128"/>
      <c r="M40" s="128"/>
      <c r="N40" s="128"/>
      <c r="O40" s="128"/>
      <c r="P40" s="128"/>
      <c r="Q40" s="118"/>
    </row>
    <row r="41" spans="2:17" ht="12" x14ac:dyDescent="0.2">
      <c r="B41" s="125"/>
      <c r="C41" s="126"/>
      <c r="D41" s="39"/>
      <c r="E41" s="34" t="s">
        <v>166</v>
      </c>
      <c r="F41" s="127" t="s">
        <v>166</v>
      </c>
      <c r="G41" s="35">
        <f>IF(COUNT(I41:Q41)&gt;=5,SUM(LARGE(I41:Q41,{1,2,3,4,5})),IF(COUNT(I41:Q41)=4,SUM(LARGE(I41:Q41,{1,2,3,4})),IF(COUNT(I41:Q41)=3,SUM(LARGE(I41:Q41,{1,2,3})),IF(COUNT(I41:Q41)=2,SUM(LARGE(I41:Q41,{1,2})),IF(COUNT(I41:Q41)=1,SUM(LARGE(I41:Q41,{1})),0)))))</f>
        <v>0</v>
      </c>
      <c r="H41" s="36">
        <f t="shared" si="0"/>
        <v>0</v>
      </c>
      <c r="I41" s="128"/>
      <c r="J41" s="128"/>
      <c r="K41" s="128"/>
      <c r="L41" s="128"/>
      <c r="M41" s="128"/>
      <c r="N41" s="128"/>
      <c r="O41" s="128"/>
      <c r="P41" s="128"/>
      <c r="Q41" s="118"/>
    </row>
    <row r="42" spans="2:17" ht="12" x14ac:dyDescent="0.2">
      <c r="B42" s="125"/>
      <c r="C42" s="126"/>
      <c r="D42" s="39"/>
      <c r="E42" s="34" t="s">
        <v>166</v>
      </c>
      <c r="F42" s="127" t="s">
        <v>166</v>
      </c>
      <c r="G42" s="35">
        <f>IF(COUNT(I42:Q42)&gt;=5,SUM(LARGE(I42:Q42,{1,2,3,4,5})),IF(COUNT(I42:Q42)=4,SUM(LARGE(I42:Q42,{1,2,3,4})),IF(COUNT(I42:Q42)=3,SUM(LARGE(I42:Q42,{1,2,3})),IF(COUNT(I42:Q42)=2,SUM(LARGE(I42:Q42,{1,2})),IF(COUNT(I42:Q42)=1,SUM(LARGE(I42:Q42,{1})),0)))))</f>
        <v>0</v>
      </c>
      <c r="H42" s="36">
        <f t="shared" si="0"/>
        <v>0</v>
      </c>
      <c r="I42" s="128"/>
      <c r="J42" s="128"/>
      <c r="K42" s="128"/>
      <c r="L42" s="128"/>
      <c r="M42" s="128"/>
      <c r="N42" s="128"/>
      <c r="O42" s="128"/>
      <c r="P42" s="128"/>
      <c r="Q42" s="118"/>
    </row>
    <row r="43" spans="2:17" ht="12" x14ac:dyDescent="0.2">
      <c r="B43" s="125"/>
      <c r="C43" s="126"/>
      <c r="D43" s="39"/>
      <c r="E43" s="34" t="s">
        <v>166</v>
      </c>
      <c r="F43" s="127" t="s">
        <v>166</v>
      </c>
      <c r="G43" s="35">
        <f>IF(COUNT(I43:Q43)&gt;=5,SUM(LARGE(I43:Q43,{1,2,3,4,5})),IF(COUNT(I43:Q43)=4,SUM(LARGE(I43:Q43,{1,2,3,4})),IF(COUNT(I43:Q43)=3,SUM(LARGE(I43:Q43,{1,2,3})),IF(COUNT(I43:Q43)=2,SUM(LARGE(I43:Q43,{1,2})),IF(COUNT(I43:Q43)=1,SUM(LARGE(I43:Q43,{1})),0)))))</f>
        <v>0</v>
      </c>
      <c r="H43" s="36">
        <f t="shared" si="0"/>
        <v>0</v>
      </c>
      <c r="I43" s="128"/>
      <c r="J43" s="128"/>
      <c r="K43" s="128"/>
      <c r="L43" s="128"/>
      <c r="M43" s="128"/>
      <c r="N43" s="128"/>
      <c r="O43" s="128"/>
      <c r="P43" s="128"/>
      <c r="Q43" s="118"/>
    </row>
    <row r="44" spans="2:17" ht="12" x14ac:dyDescent="0.2">
      <c r="B44" s="125"/>
      <c r="C44" s="126"/>
      <c r="D44" s="39"/>
      <c r="E44" s="34" t="s">
        <v>166</v>
      </c>
      <c r="F44" s="127" t="s">
        <v>166</v>
      </c>
      <c r="G44" s="35">
        <f>IF(COUNT(I44:Q44)&gt;=5,SUM(LARGE(I44:Q44,{1,2,3,4,5})),IF(COUNT(I44:Q44)=4,SUM(LARGE(I44:Q44,{1,2,3,4})),IF(COUNT(I44:Q44)=3,SUM(LARGE(I44:Q44,{1,2,3})),IF(COUNT(I44:Q44)=2,SUM(LARGE(I44:Q44,{1,2})),IF(COUNT(I44:Q44)=1,SUM(LARGE(I44:Q44,{1})),0)))))</f>
        <v>0</v>
      </c>
      <c r="H44" s="36">
        <f t="shared" si="0"/>
        <v>0</v>
      </c>
      <c r="I44" s="128"/>
      <c r="J44" s="128"/>
      <c r="K44" s="128"/>
      <c r="L44" s="128"/>
      <c r="M44" s="128"/>
      <c r="N44" s="128"/>
      <c r="O44" s="128"/>
      <c r="P44" s="128"/>
      <c r="Q44" s="118"/>
    </row>
    <row r="45" spans="2:17" ht="12" x14ac:dyDescent="0.2">
      <c r="B45" s="125"/>
      <c r="C45" s="126"/>
      <c r="D45" s="39"/>
      <c r="E45" s="34" t="s">
        <v>166</v>
      </c>
      <c r="F45" s="127" t="s">
        <v>166</v>
      </c>
      <c r="G45" s="35">
        <f>IF(COUNT(I45:Q45)&gt;=5,SUM(LARGE(I45:Q45,{1,2,3,4,5})),IF(COUNT(I45:Q45)=4,SUM(LARGE(I45:Q45,{1,2,3,4})),IF(COUNT(I45:Q45)=3,SUM(LARGE(I45:Q45,{1,2,3})),IF(COUNT(I45:Q45)=2,SUM(LARGE(I45:Q45,{1,2})),IF(COUNT(I45:Q45)=1,SUM(LARGE(I45:Q45,{1})),0)))))</f>
        <v>0</v>
      </c>
      <c r="H45" s="36">
        <f t="shared" si="0"/>
        <v>0</v>
      </c>
      <c r="I45" s="128"/>
      <c r="J45" s="128"/>
      <c r="K45" s="128"/>
      <c r="L45" s="128"/>
      <c r="M45" s="128"/>
      <c r="N45" s="128"/>
      <c r="O45" s="128"/>
      <c r="P45" s="128"/>
      <c r="Q45" s="118"/>
    </row>
    <row r="46" spans="2:17" ht="12" x14ac:dyDescent="0.2">
      <c r="B46" s="125"/>
      <c r="C46" s="126"/>
      <c r="D46" s="39"/>
      <c r="E46" s="34" t="s">
        <v>166</v>
      </c>
      <c r="F46" s="127" t="s">
        <v>166</v>
      </c>
      <c r="G46" s="35">
        <f>IF(COUNT(I46:Q46)&gt;=5,SUM(LARGE(I46:Q46,{1,2,3,4,5})),IF(COUNT(I46:Q46)=4,SUM(LARGE(I46:Q46,{1,2,3,4})),IF(COUNT(I46:Q46)=3,SUM(LARGE(I46:Q46,{1,2,3})),IF(COUNT(I46:Q46)=2,SUM(LARGE(I46:Q46,{1,2})),IF(COUNT(I46:Q46)=1,SUM(LARGE(I46:Q46,{1})),0)))))</f>
        <v>0</v>
      </c>
      <c r="H46" s="36">
        <f t="shared" si="0"/>
        <v>0</v>
      </c>
      <c r="I46" s="128"/>
      <c r="J46" s="128"/>
      <c r="K46" s="128"/>
      <c r="L46" s="128"/>
      <c r="M46" s="128"/>
      <c r="N46" s="128"/>
      <c r="O46" s="128"/>
      <c r="P46" s="128"/>
      <c r="Q46" s="118"/>
    </row>
    <row r="47" spans="2:17" ht="12" x14ac:dyDescent="0.2">
      <c r="B47" s="125"/>
      <c r="C47" s="126"/>
      <c r="D47" s="39"/>
      <c r="E47" s="34" t="s">
        <v>166</v>
      </c>
      <c r="F47" s="127" t="s">
        <v>166</v>
      </c>
      <c r="G47" s="35">
        <f>IF(COUNT(I47:Q47)&gt;=5,SUM(LARGE(I47:Q47,{1,2,3,4,5})),IF(COUNT(I47:Q47)=4,SUM(LARGE(I47:Q47,{1,2,3,4})),IF(COUNT(I47:Q47)=3,SUM(LARGE(I47:Q47,{1,2,3})),IF(COUNT(I47:Q47)=2,SUM(LARGE(I47:Q47,{1,2})),IF(COUNT(I47:Q47)=1,SUM(LARGE(I47:Q47,{1})),0)))))</f>
        <v>0</v>
      </c>
      <c r="H47" s="36">
        <f t="shared" si="0"/>
        <v>0</v>
      </c>
      <c r="I47" s="128"/>
      <c r="J47" s="128"/>
      <c r="K47" s="128"/>
      <c r="L47" s="128"/>
      <c r="M47" s="128"/>
      <c r="N47" s="128"/>
      <c r="O47" s="128"/>
      <c r="P47" s="128"/>
      <c r="Q47" s="118"/>
    </row>
    <row r="48" spans="2:17" ht="12" x14ac:dyDescent="0.2">
      <c r="B48" s="125"/>
      <c r="C48" s="126"/>
      <c r="D48" s="39"/>
      <c r="E48" s="34" t="s">
        <v>166</v>
      </c>
      <c r="F48" s="127" t="s">
        <v>166</v>
      </c>
      <c r="G48" s="35">
        <f>IF(COUNT(I48:Q48)&gt;=5,SUM(LARGE(I48:Q48,{1,2,3,4,5})),IF(COUNT(I48:Q48)=4,SUM(LARGE(I48:Q48,{1,2,3,4})),IF(COUNT(I48:Q48)=3,SUM(LARGE(I48:Q48,{1,2,3})),IF(COUNT(I48:Q48)=2,SUM(LARGE(I48:Q48,{1,2})),IF(COUNT(I48:Q48)=1,SUM(LARGE(I48:Q48,{1})),0)))))</f>
        <v>0</v>
      </c>
      <c r="H48" s="36">
        <f t="shared" si="0"/>
        <v>0</v>
      </c>
      <c r="I48" s="128"/>
      <c r="J48" s="128"/>
      <c r="K48" s="128"/>
      <c r="L48" s="128"/>
      <c r="M48" s="128"/>
      <c r="N48" s="128"/>
      <c r="O48" s="128"/>
      <c r="P48" s="128"/>
      <c r="Q48" s="118"/>
    </row>
    <row r="49" spans="2:17" ht="12" x14ac:dyDescent="0.2">
      <c r="B49" s="125"/>
      <c r="C49" s="126"/>
      <c r="D49" s="39"/>
      <c r="E49" s="34" t="s">
        <v>166</v>
      </c>
      <c r="F49" s="127" t="s">
        <v>166</v>
      </c>
      <c r="G49" s="35">
        <f>IF(COUNT(I49:Q49)&gt;=5,SUM(LARGE(I49:Q49,{1,2,3,4,5})),IF(COUNT(I49:Q49)=4,SUM(LARGE(I49:Q49,{1,2,3,4})),IF(COUNT(I49:Q49)=3,SUM(LARGE(I49:Q49,{1,2,3})),IF(COUNT(I49:Q49)=2,SUM(LARGE(I49:Q49,{1,2})),IF(COUNT(I49:Q49)=1,SUM(LARGE(I49:Q49,{1})),0)))))</f>
        <v>0</v>
      </c>
      <c r="H49" s="36">
        <f t="shared" si="0"/>
        <v>0</v>
      </c>
      <c r="I49" s="128"/>
      <c r="J49" s="128"/>
      <c r="K49" s="128"/>
      <c r="L49" s="128"/>
      <c r="M49" s="128"/>
      <c r="N49" s="128"/>
      <c r="O49" s="128"/>
      <c r="P49" s="128"/>
      <c r="Q49" s="118"/>
    </row>
    <row r="50" spans="2:17" ht="12" x14ac:dyDescent="0.2">
      <c r="B50" s="125"/>
      <c r="C50" s="126"/>
      <c r="D50" s="39"/>
      <c r="E50" s="34" t="s">
        <v>166</v>
      </c>
      <c r="F50" s="127" t="s">
        <v>166</v>
      </c>
      <c r="G50" s="35">
        <f>IF(COUNT(I50:Q50)&gt;=5,SUM(LARGE(I50:Q50,{1,2,3,4,5})),IF(COUNT(I50:Q50)=4,SUM(LARGE(I50:Q50,{1,2,3,4})),IF(COUNT(I50:Q50)=3,SUM(LARGE(I50:Q50,{1,2,3})),IF(COUNT(I50:Q50)=2,SUM(LARGE(I50:Q50,{1,2})),IF(COUNT(I50:Q50)=1,SUM(LARGE(I50:Q50,{1})),0)))))</f>
        <v>0</v>
      </c>
      <c r="H50" s="36">
        <f t="shared" si="0"/>
        <v>0</v>
      </c>
      <c r="I50" s="128"/>
      <c r="J50" s="128"/>
      <c r="K50" s="128"/>
      <c r="L50" s="128"/>
      <c r="M50" s="128"/>
      <c r="N50" s="128"/>
      <c r="O50" s="128"/>
      <c r="P50" s="128"/>
      <c r="Q50" s="118"/>
    </row>
    <row r="51" spans="2:17" ht="12" x14ac:dyDescent="0.2">
      <c r="B51" s="125"/>
      <c r="C51" s="126"/>
      <c r="D51" s="39"/>
      <c r="E51" s="34" t="s">
        <v>166</v>
      </c>
      <c r="F51" s="127" t="s">
        <v>166</v>
      </c>
      <c r="G51" s="35">
        <f>IF(COUNT(I51:Q51)&gt;=5,SUM(LARGE(I51:Q51,{1,2,3,4,5})),IF(COUNT(I51:Q51)=4,SUM(LARGE(I51:Q51,{1,2,3,4})),IF(COUNT(I51:Q51)=3,SUM(LARGE(I51:Q51,{1,2,3})),IF(COUNT(I51:Q51)=2,SUM(LARGE(I51:Q51,{1,2})),IF(COUNT(I51:Q51)=1,SUM(LARGE(I51:Q51,{1})),0)))))</f>
        <v>0</v>
      </c>
      <c r="H51" s="36">
        <f t="shared" si="0"/>
        <v>0</v>
      </c>
      <c r="I51" s="128"/>
      <c r="J51" s="128"/>
      <c r="K51" s="128"/>
      <c r="L51" s="128"/>
      <c r="M51" s="128"/>
      <c r="N51" s="128"/>
      <c r="O51" s="128"/>
      <c r="P51" s="128"/>
      <c r="Q51" s="118"/>
    </row>
    <row r="52" spans="2:17" ht="12" x14ac:dyDescent="0.2">
      <c r="B52" s="125"/>
      <c r="C52" s="126"/>
      <c r="D52" s="39"/>
      <c r="E52" s="34" t="s">
        <v>166</v>
      </c>
      <c r="F52" s="127" t="s">
        <v>166</v>
      </c>
      <c r="G52" s="35">
        <f>IF(COUNT(I52:Q52)&gt;=5,SUM(LARGE(I52:Q52,{1,2,3,4,5})),IF(COUNT(I52:Q52)=4,SUM(LARGE(I52:Q52,{1,2,3,4})),IF(COUNT(I52:Q52)=3,SUM(LARGE(I52:Q52,{1,2,3})),IF(COUNT(I52:Q52)=2,SUM(LARGE(I52:Q52,{1,2})),IF(COUNT(I52:Q52)=1,SUM(LARGE(I52:Q52,{1})),0)))))</f>
        <v>0</v>
      </c>
      <c r="H52" s="36">
        <f t="shared" si="0"/>
        <v>0</v>
      </c>
      <c r="I52" s="128"/>
      <c r="J52" s="128"/>
      <c r="K52" s="128"/>
      <c r="L52" s="128"/>
      <c r="M52" s="128"/>
      <c r="N52" s="128"/>
      <c r="O52" s="128"/>
      <c r="P52" s="128"/>
      <c r="Q52" s="118"/>
    </row>
    <row r="53" spans="2:17" ht="12" x14ac:dyDescent="0.2">
      <c r="B53" s="125"/>
      <c r="C53" s="126"/>
      <c r="D53" s="39"/>
      <c r="E53" s="34" t="s">
        <v>166</v>
      </c>
      <c r="F53" s="127" t="s">
        <v>166</v>
      </c>
      <c r="G53" s="35">
        <f>IF(COUNT(I53:Q53)&gt;=5,SUM(LARGE(I53:Q53,{1,2,3,4,5})),IF(COUNT(I53:Q53)=4,SUM(LARGE(I53:Q53,{1,2,3,4})),IF(COUNT(I53:Q53)=3,SUM(LARGE(I53:Q53,{1,2,3})),IF(COUNT(I53:Q53)=2,SUM(LARGE(I53:Q53,{1,2})),IF(COUNT(I53:Q53)=1,SUM(LARGE(I53:Q53,{1})),0)))))</f>
        <v>0</v>
      </c>
      <c r="H53" s="36">
        <f t="shared" si="0"/>
        <v>0</v>
      </c>
      <c r="I53" s="128"/>
      <c r="J53" s="128"/>
      <c r="K53" s="128"/>
      <c r="L53" s="128"/>
      <c r="M53" s="128"/>
      <c r="N53" s="128"/>
      <c r="O53" s="128"/>
      <c r="P53" s="128"/>
      <c r="Q53" s="118"/>
    </row>
    <row r="54" spans="2:17" ht="12" x14ac:dyDescent="0.2">
      <c r="B54" s="125"/>
      <c r="C54" s="126"/>
      <c r="D54" s="39"/>
      <c r="E54" s="34" t="s">
        <v>166</v>
      </c>
      <c r="F54" s="127" t="s">
        <v>166</v>
      </c>
      <c r="G54" s="35">
        <f>IF(COUNT(I54:Q54)&gt;=5,SUM(LARGE(I54:Q54,{1,2,3,4,5})),IF(COUNT(I54:Q54)=4,SUM(LARGE(I54:Q54,{1,2,3,4})),IF(COUNT(I54:Q54)=3,SUM(LARGE(I54:Q54,{1,2,3})),IF(COUNT(I54:Q54)=2,SUM(LARGE(I54:Q54,{1,2})),IF(COUNT(I54:Q54)=1,SUM(LARGE(I54:Q54,{1})),0)))))</f>
        <v>0</v>
      </c>
      <c r="H54" s="36">
        <f t="shared" si="0"/>
        <v>0</v>
      </c>
      <c r="I54" s="128"/>
      <c r="J54" s="128"/>
      <c r="K54" s="128"/>
      <c r="L54" s="128"/>
      <c r="M54" s="128"/>
      <c r="N54" s="128"/>
      <c r="O54" s="128"/>
      <c r="P54" s="128"/>
      <c r="Q54" s="118"/>
    </row>
    <row r="55" spans="2:17" ht="12" x14ac:dyDescent="0.2">
      <c r="B55" s="125"/>
      <c r="C55" s="126"/>
      <c r="D55" s="39"/>
      <c r="E55" s="34" t="s">
        <v>166</v>
      </c>
      <c r="F55" s="127" t="s">
        <v>166</v>
      </c>
      <c r="G55" s="35">
        <f>IF(COUNT(I55:Q55)&gt;=5,SUM(LARGE(I55:Q55,{1,2,3,4,5})),IF(COUNT(I55:Q55)=4,SUM(LARGE(I55:Q55,{1,2,3,4})),IF(COUNT(I55:Q55)=3,SUM(LARGE(I55:Q55,{1,2,3})),IF(COUNT(I55:Q55)=2,SUM(LARGE(I55:Q55,{1,2})),IF(COUNT(I55:Q55)=1,SUM(LARGE(I55:Q55,{1})),0)))))</f>
        <v>0</v>
      </c>
      <c r="H55" s="36">
        <f t="shared" si="0"/>
        <v>0</v>
      </c>
      <c r="I55" s="128"/>
      <c r="J55" s="128"/>
      <c r="K55" s="128"/>
      <c r="L55" s="128"/>
      <c r="M55" s="128"/>
      <c r="N55" s="128"/>
      <c r="O55" s="128"/>
      <c r="P55" s="128"/>
      <c r="Q55" s="118"/>
    </row>
    <row r="56" spans="2:17" ht="12" x14ac:dyDescent="0.2">
      <c r="B56" s="125"/>
      <c r="C56" s="126"/>
      <c r="D56" s="39"/>
      <c r="E56" s="34" t="s">
        <v>166</v>
      </c>
      <c r="F56" s="127" t="s">
        <v>166</v>
      </c>
      <c r="G56" s="35">
        <f>IF(COUNT(I56:Q56)&gt;=5,SUM(LARGE(I56:Q56,{1,2,3,4,5})),IF(COUNT(I56:Q56)=4,SUM(LARGE(I56:Q56,{1,2,3,4})),IF(COUNT(I56:Q56)=3,SUM(LARGE(I56:Q56,{1,2,3})),IF(COUNT(I56:Q56)=2,SUM(LARGE(I56:Q56,{1,2})),IF(COUNT(I56:Q56)=1,SUM(LARGE(I56:Q56,{1})),0)))))</f>
        <v>0</v>
      </c>
      <c r="H56" s="36">
        <f t="shared" si="0"/>
        <v>0</v>
      </c>
      <c r="I56" s="128"/>
      <c r="J56" s="128"/>
      <c r="K56" s="128"/>
      <c r="L56" s="128"/>
      <c r="M56" s="128"/>
      <c r="N56" s="128"/>
      <c r="O56" s="128"/>
      <c r="P56" s="128"/>
      <c r="Q56" s="118"/>
    </row>
    <row r="57" spans="2:17" ht="12" x14ac:dyDescent="0.2">
      <c r="B57" s="125"/>
      <c r="C57" s="126"/>
      <c r="D57" s="39"/>
      <c r="E57" s="34" t="s">
        <v>166</v>
      </c>
      <c r="F57" s="127" t="s">
        <v>166</v>
      </c>
      <c r="G57" s="35">
        <f>IF(COUNT(I57:Q57)&gt;=5,SUM(LARGE(I57:Q57,{1,2,3,4,5})),IF(COUNT(I57:Q57)=4,SUM(LARGE(I57:Q57,{1,2,3,4})),IF(COUNT(I57:Q57)=3,SUM(LARGE(I57:Q57,{1,2,3})),IF(COUNT(I57:Q57)=2,SUM(LARGE(I57:Q57,{1,2})),IF(COUNT(I57:Q57)=1,SUM(LARGE(I57:Q57,{1})),0)))))</f>
        <v>0</v>
      </c>
      <c r="H57" s="36">
        <f t="shared" si="0"/>
        <v>0</v>
      </c>
      <c r="I57" s="128"/>
      <c r="J57" s="128"/>
      <c r="K57" s="128"/>
      <c r="L57" s="128"/>
      <c r="M57" s="128"/>
      <c r="N57" s="128"/>
      <c r="O57" s="128"/>
      <c r="P57" s="128"/>
      <c r="Q57" s="118"/>
    </row>
    <row r="58" spans="2:17" ht="12" x14ac:dyDescent="0.2">
      <c r="B58" s="125"/>
      <c r="C58" s="126"/>
      <c r="D58" s="39"/>
      <c r="E58" s="34" t="s">
        <v>166</v>
      </c>
      <c r="F58" s="127" t="s">
        <v>166</v>
      </c>
      <c r="G58" s="35">
        <f>IF(COUNT(I58:Q58)&gt;=5,SUM(LARGE(I58:Q58,{1,2,3,4,5})),IF(COUNT(I58:Q58)=4,SUM(LARGE(I58:Q58,{1,2,3,4})),IF(COUNT(I58:Q58)=3,SUM(LARGE(I58:Q58,{1,2,3})),IF(COUNT(I58:Q58)=2,SUM(LARGE(I58:Q58,{1,2})),IF(COUNT(I58:Q58)=1,SUM(LARGE(I58:Q58,{1})),0)))))</f>
        <v>0</v>
      </c>
      <c r="H58" s="36">
        <f t="shared" si="0"/>
        <v>0</v>
      </c>
      <c r="I58" s="128"/>
      <c r="J58" s="128"/>
      <c r="K58" s="128"/>
      <c r="L58" s="128"/>
      <c r="M58" s="128"/>
      <c r="N58" s="128"/>
      <c r="O58" s="128"/>
      <c r="P58" s="128"/>
      <c r="Q58" s="118"/>
    </row>
    <row r="59" spans="2:17" ht="12" x14ac:dyDescent="0.2">
      <c r="B59" s="125"/>
      <c r="C59" s="126"/>
      <c r="D59" s="39"/>
      <c r="E59" s="34" t="s">
        <v>166</v>
      </c>
      <c r="F59" s="127" t="s">
        <v>166</v>
      </c>
      <c r="G59" s="35">
        <f>IF(COUNT(I59:Q59)&gt;=5,SUM(LARGE(I59:Q59,{1,2,3,4,5})),IF(COUNT(I59:Q59)=4,SUM(LARGE(I59:Q59,{1,2,3,4})),IF(COUNT(I59:Q59)=3,SUM(LARGE(I59:Q59,{1,2,3})),IF(COUNT(I59:Q59)=2,SUM(LARGE(I59:Q59,{1,2})),IF(COUNT(I59:Q59)=1,SUM(LARGE(I59:Q59,{1})),0)))))</f>
        <v>0</v>
      </c>
      <c r="H59" s="36">
        <f t="shared" si="0"/>
        <v>0</v>
      </c>
      <c r="I59" s="128"/>
      <c r="J59" s="128"/>
      <c r="K59" s="128"/>
      <c r="L59" s="128"/>
      <c r="M59" s="128"/>
      <c r="N59" s="128"/>
      <c r="O59" s="128"/>
      <c r="P59" s="128"/>
      <c r="Q59" s="118"/>
    </row>
    <row r="60" spans="2:17" ht="12" x14ac:dyDescent="0.2">
      <c r="B60" s="125"/>
      <c r="C60" s="126"/>
      <c r="D60" s="39"/>
      <c r="E60" s="34" t="s">
        <v>166</v>
      </c>
      <c r="F60" s="127" t="s">
        <v>166</v>
      </c>
      <c r="G60" s="35">
        <f>IF(COUNT(I60:Q60)&gt;=5,SUM(LARGE(I60:Q60,{1,2,3,4,5})),IF(COUNT(I60:Q60)=4,SUM(LARGE(I60:Q60,{1,2,3,4})),IF(COUNT(I60:Q60)=3,SUM(LARGE(I60:Q60,{1,2,3})),IF(COUNT(I60:Q60)=2,SUM(LARGE(I60:Q60,{1,2})),IF(COUNT(I60:Q60)=1,SUM(LARGE(I60:Q60,{1})),0)))))</f>
        <v>0</v>
      </c>
      <c r="H60" s="36">
        <f t="shared" si="0"/>
        <v>0</v>
      </c>
      <c r="I60" s="128"/>
      <c r="J60" s="128"/>
      <c r="K60" s="128"/>
      <c r="L60" s="128"/>
      <c r="M60" s="128"/>
      <c r="N60" s="128"/>
      <c r="O60" s="128"/>
      <c r="P60" s="128"/>
      <c r="Q60" s="118"/>
    </row>
    <row r="61" spans="2:17" ht="12" x14ac:dyDescent="0.2">
      <c r="B61" s="125"/>
      <c r="C61" s="126"/>
      <c r="D61" s="39"/>
      <c r="E61" s="34" t="s">
        <v>166</v>
      </c>
      <c r="F61" s="127" t="s">
        <v>166</v>
      </c>
      <c r="G61" s="35">
        <f>IF(COUNT(I61:Q61)&gt;=5,SUM(LARGE(I61:Q61,{1,2,3,4,5})),IF(COUNT(I61:Q61)=4,SUM(LARGE(I61:Q61,{1,2,3,4})),IF(COUNT(I61:Q61)=3,SUM(LARGE(I61:Q61,{1,2,3})),IF(COUNT(I61:Q61)=2,SUM(LARGE(I61:Q61,{1,2})),IF(COUNT(I61:Q61)=1,SUM(LARGE(I61:Q61,{1})),0)))))</f>
        <v>0</v>
      </c>
      <c r="H61" s="36">
        <f t="shared" si="0"/>
        <v>0</v>
      </c>
      <c r="I61" s="128"/>
      <c r="J61" s="128"/>
      <c r="K61" s="128"/>
      <c r="L61" s="128"/>
      <c r="M61" s="128"/>
      <c r="N61" s="128"/>
      <c r="O61" s="128"/>
      <c r="P61" s="128"/>
      <c r="Q61" s="118"/>
    </row>
    <row r="62" spans="2:17" ht="12" x14ac:dyDescent="0.2">
      <c r="B62" s="125"/>
      <c r="C62" s="126"/>
      <c r="D62" s="39"/>
      <c r="E62" s="34" t="s">
        <v>166</v>
      </c>
      <c r="F62" s="127" t="s">
        <v>166</v>
      </c>
      <c r="G62" s="35">
        <f>IF(COUNT(I62:Q62)&gt;=5,SUM(LARGE(I62:Q62,{1,2,3,4,5})),IF(COUNT(I62:Q62)=4,SUM(LARGE(I62:Q62,{1,2,3,4})),IF(COUNT(I62:Q62)=3,SUM(LARGE(I62:Q62,{1,2,3})),IF(COUNT(I62:Q62)=2,SUM(LARGE(I62:Q62,{1,2})),IF(COUNT(I62:Q62)=1,SUM(LARGE(I62:Q62,{1})),0)))))</f>
        <v>0</v>
      </c>
      <c r="H62" s="36">
        <f t="shared" si="0"/>
        <v>0</v>
      </c>
      <c r="I62" s="128"/>
      <c r="J62" s="128"/>
      <c r="K62" s="128"/>
      <c r="L62" s="128"/>
      <c r="M62" s="128"/>
      <c r="N62" s="128"/>
      <c r="O62" s="128"/>
      <c r="P62" s="128"/>
      <c r="Q62" s="118"/>
    </row>
    <row r="63" spans="2:17" ht="12" x14ac:dyDescent="0.2">
      <c r="B63" s="125"/>
      <c r="C63" s="126"/>
      <c r="D63" s="39"/>
      <c r="E63" s="34" t="s">
        <v>166</v>
      </c>
      <c r="F63" s="127" t="s">
        <v>166</v>
      </c>
      <c r="G63" s="35">
        <f>IF(COUNT(I63:Q63)&gt;=5,SUM(LARGE(I63:Q63,{1,2,3,4,5})),IF(COUNT(I63:Q63)=4,SUM(LARGE(I63:Q63,{1,2,3,4})),IF(COUNT(I63:Q63)=3,SUM(LARGE(I63:Q63,{1,2,3})),IF(COUNT(I63:Q63)=2,SUM(LARGE(I63:Q63,{1,2})),IF(COUNT(I63:Q63)=1,SUM(LARGE(I63:Q63,{1})),0)))))</f>
        <v>0</v>
      </c>
      <c r="H63" s="36">
        <f t="shared" si="0"/>
        <v>0</v>
      </c>
      <c r="I63" s="128"/>
      <c r="J63" s="128"/>
      <c r="K63" s="128"/>
      <c r="L63" s="128"/>
      <c r="M63" s="128"/>
      <c r="N63" s="128"/>
      <c r="O63" s="128"/>
      <c r="P63" s="128"/>
      <c r="Q63" s="118"/>
    </row>
    <row r="64" spans="2:17" ht="12" x14ac:dyDescent="0.2">
      <c r="B64" s="125"/>
      <c r="C64" s="126"/>
      <c r="D64" s="39"/>
      <c r="E64" s="34" t="s">
        <v>166</v>
      </c>
      <c r="F64" s="127" t="s">
        <v>166</v>
      </c>
      <c r="G64" s="35">
        <f>IF(COUNT(I64:Q64)&gt;=5,SUM(LARGE(I64:Q64,{1,2,3,4,5})),IF(COUNT(I64:Q64)=4,SUM(LARGE(I64:Q64,{1,2,3,4})),IF(COUNT(I64:Q64)=3,SUM(LARGE(I64:Q64,{1,2,3})),IF(COUNT(I64:Q64)=2,SUM(LARGE(I64:Q64,{1,2})),IF(COUNT(I64:Q64)=1,SUM(LARGE(I64:Q64,{1})),0)))))</f>
        <v>0</v>
      </c>
      <c r="H64" s="36">
        <f t="shared" si="0"/>
        <v>0</v>
      </c>
      <c r="I64" s="128"/>
      <c r="J64" s="128"/>
      <c r="K64" s="128"/>
      <c r="L64" s="128"/>
      <c r="M64" s="128"/>
      <c r="N64" s="128"/>
      <c r="O64" s="128"/>
      <c r="P64" s="128"/>
      <c r="Q64" s="118"/>
    </row>
    <row r="65" spans="2:17" ht="12" x14ac:dyDescent="0.2">
      <c r="B65" s="125"/>
      <c r="C65" s="126"/>
      <c r="D65" s="39"/>
      <c r="E65" s="34" t="s">
        <v>166</v>
      </c>
      <c r="F65" s="127" t="s">
        <v>166</v>
      </c>
      <c r="G65" s="35">
        <f>IF(COUNT(I65:Q65)&gt;=5,SUM(LARGE(I65:Q65,{1,2,3,4,5})),IF(COUNT(I65:Q65)=4,SUM(LARGE(I65:Q65,{1,2,3,4})),IF(COUNT(I65:Q65)=3,SUM(LARGE(I65:Q65,{1,2,3})),IF(COUNT(I65:Q65)=2,SUM(LARGE(I65:Q65,{1,2})),IF(COUNT(I65:Q65)=1,SUM(LARGE(I65:Q65,{1})),0)))))</f>
        <v>0</v>
      </c>
      <c r="H65" s="36">
        <f t="shared" si="0"/>
        <v>0</v>
      </c>
      <c r="I65" s="128"/>
      <c r="J65" s="128"/>
      <c r="K65" s="128"/>
      <c r="L65" s="128"/>
      <c r="M65" s="128"/>
      <c r="N65" s="128"/>
      <c r="O65" s="128"/>
      <c r="P65" s="128"/>
      <c r="Q65" s="118"/>
    </row>
    <row r="66" spans="2:17" ht="12" x14ac:dyDescent="0.2">
      <c r="B66" s="125"/>
      <c r="C66" s="126"/>
      <c r="D66" s="39"/>
      <c r="E66" s="34" t="s">
        <v>166</v>
      </c>
      <c r="F66" s="127" t="s">
        <v>166</v>
      </c>
      <c r="G66" s="35">
        <f>IF(COUNT(I66:Q66)&gt;=5,SUM(LARGE(I66:Q66,{1,2,3,4,5})),IF(COUNT(I66:Q66)=4,SUM(LARGE(I66:Q66,{1,2,3,4})),IF(COUNT(I66:Q66)=3,SUM(LARGE(I66:Q66,{1,2,3})),IF(COUNT(I66:Q66)=2,SUM(LARGE(I66:Q66,{1,2})),IF(COUNT(I66:Q66)=1,SUM(LARGE(I66:Q66,{1})),0)))))</f>
        <v>0</v>
      </c>
      <c r="H66" s="36">
        <f t="shared" si="0"/>
        <v>0</v>
      </c>
      <c r="I66" s="128"/>
      <c r="J66" s="128"/>
      <c r="K66" s="128"/>
      <c r="L66" s="128"/>
      <c r="M66" s="128"/>
      <c r="N66" s="128"/>
      <c r="O66" s="128"/>
      <c r="P66" s="128"/>
      <c r="Q66" s="118"/>
    </row>
    <row r="67" spans="2:17" ht="12" x14ac:dyDescent="0.2">
      <c r="B67" s="125"/>
      <c r="C67" s="126"/>
      <c r="D67" s="39"/>
      <c r="E67" s="34" t="s">
        <v>166</v>
      </c>
      <c r="F67" s="127" t="s">
        <v>166</v>
      </c>
      <c r="G67" s="35">
        <f>IF(COUNT(I67:Q67)&gt;=5,SUM(LARGE(I67:Q67,{1,2,3,4,5})),IF(COUNT(I67:Q67)=4,SUM(LARGE(I67:Q67,{1,2,3,4})),IF(COUNT(I67:Q67)=3,SUM(LARGE(I67:Q67,{1,2,3})),IF(COUNT(I67:Q67)=2,SUM(LARGE(I67:Q67,{1,2})),IF(COUNT(I67:Q67)=1,SUM(LARGE(I67:Q67,{1})),0)))))</f>
        <v>0</v>
      </c>
      <c r="H67" s="36">
        <f t="shared" si="0"/>
        <v>0</v>
      </c>
      <c r="I67" s="128"/>
      <c r="J67" s="128"/>
      <c r="K67" s="128"/>
      <c r="L67" s="128"/>
      <c r="M67" s="128"/>
      <c r="N67" s="128"/>
      <c r="O67" s="128"/>
      <c r="P67" s="128"/>
      <c r="Q67" s="118"/>
    </row>
    <row r="68" spans="2:17" ht="12" x14ac:dyDescent="0.2">
      <c r="B68" s="125"/>
      <c r="C68" s="126"/>
      <c r="D68" s="39"/>
      <c r="E68" s="34" t="s">
        <v>166</v>
      </c>
      <c r="F68" s="127" t="s">
        <v>166</v>
      </c>
      <c r="G68" s="35">
        <f>IF(COUNT(I68:Q68)&gt;=5,SUM(LARGE(I68:Q68,{1,2,3,4,5})),IF(COUNT(I68:Q68)=4,SUM(LARGE(I68:Q68,{1,2,3,4})),IF(COUNT(I68:Q68)=3,SUM(LARGE(I68:Q68,{1,2,3})),IF(COUNT(I68:Q68)=2,SUM(LARGE(I68:Q68,{1,2})),IF(COUNT(I68:Q68)=1,SUM(LARGE(I68:Q68,{1})),0)))))</f>
        <v>0</v>
      </c>
      <c r="H68" s="36">
        <f t="shared" si="0"/>
        <v>0</v>
      </c>
      <c r="I68" s="128"/>
      <c r="J68" s="128"/>
      <c r="K68" s="128"/>
      <c r="L68" s="128"/>
      <c r="M68" s="128"/>
      <c r="N68" s="128"/>
      <c r="O68" s="128"/>
      <c r="P68" s="128"/>
      <c r="Q68" s="118"/>
    </row>
    <row r="69" spans="2:17" ht="12" x14ac:dyDescent="0.2">
      <c r="B69" s="125"/>
      <c r="C69" s="126"/>
      <c r="D69" s="39"/>
      <c r="E69" s="34" t="s">
        <v>166</v>
      </c>
      <c r="F69" s="127" t="s">
        <v>166</v>
      </c>
      <c r="G69" s="35">
        <f>IF(COUNT(I69:Q69)&gt;=5,SUM(LARGE(I69:Q69,{1,2,3,4,5})),IF(COUNT(I69:Q69)=4,SUM(LARGE(I69:Q69,{1,2,3,4})),IF(COUNT(I69:Q69)=3,SUM(LARGE(I69:Q69,{1,2,3})),IF(COUNT(I69:Q69)=2,SUM(LARGE(I69:Q69,{1,2})),IF(COUNT(I69:Q69)=1,SUM(LARGE(I69:Q69,{1})),0)))))</f>
        <v>0</v>
      </c>
      <c r="H69" s="36">
        <f t="shared" si="0"/>
        <v>0</v>
      </c>
      <c r="I69" s="128"/>
      <c r="J69" s="128"/>
      <c r="K69" s="128"/>
      <c r="L69" s="128"/>
      <c r="M69" s="128"/>
      <c r="N69" s="128"/>
      <c r="O69" s="128"/>
      <c r="P69" s="128"/>
      <c r="Q69" s="118"/>
    </row>
    <row r="70" spans="2:17" ht="10.199999999999999" x14ac:dyDescent="0.2">
      <c r="B70" s="129"/>
      <c r="C70" s="130"/>
      <c r="D70" s="130"/>
      <c r="E70" s="131"/>
      <c r="F70" s="132"/>
      <c r="G70" s="133"/>
      <c r="H70" s="131"/>
      <c r="I70" s="133"/>
      <c r="J70" s="133"/>
      <c r="K70" s="133"/>
      <c r="L70" s="133"/>
      <c r="M70" s="133"/>
      <c r="N70" s="133"/>
      <c r="O70" s="133"/>
      <c r="P70" s="133"/>
      <c r="Q70" s="118"/>
    </row>
    <row r="71" spans="2:17" ht="10.199999999999999" x14ac:dyDescent="0.2">
      <c r="B71" s="134"/>
      <c r="C71" s="135"/>
      <c r="D71" s="136" t="str">
        <f>SM_S19!$D$41</f>
        <v>CONTAGEM DE SEMANAS</v>
      </c>
      <c r="E71" s="137"/>
      <c r="F71" s="132"/>
      <c r="G71" s="138"/>
      <c r="H71" s="138"/>
      <c r="I71" s="50">
        <f>SM!H$41</f>
        <v>51</v>
      </c>
      <c r="J71" s="50">
        <f>SM!I$41</f>
        <v>39</v>
      </c>
      <c r="K71" s="50">
        <f>SM!J$41</f>
        <v>35</v>
      </c>
      <c r="L71" s="50">
        <f>SM!K$41</f>
        <v>31</v>
      </c>
      <c r="M71" s="50">
        <f>SM!L$41</f>
        <v>30</v>
      </c>
      <c r="N71" s="50">
        <f>SM!M$41</f>
        <v>12</v>
      </c>
      <c r="O71" s="50">
        <f>SM!N$41</f>
        <v>5</v>
      </c>
      <c r="P71" s="50">
        <f>SM!O$41</f>
        <v>1</v>
      </c>
      <c r="Q71" s="139"/>
    </row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T71"/>
  <sheetViews>
    <sheetView workbookViewId="0"/>
  </sheetViews>
  <sheetFormatPr defaultRowHeight="14.4" x14ac:dyDescent="0.2"/>
  <cols>
    <col min="4" max="4" width="34.5703125" bestFit="1" customWidth="1"/>
    <col min="5" max="5" width="36.5703125" bestFit="1" customWidth="1"/>
    <col min="8" max="9" width="10.140625" bestFit="1" customWidth="1"/>
  </cols>
  <sheetData>
    <row r="2" spans="2:20" ht="12" x14ac:dyDescent="0.2">
      <c r="B2" s="97" t="str">
        <f>SM_S19!B2</f>
        <v>RANKING ESTADUAL - 2018</v>
      </c>
      <c r="F2" s="99"/>
      <c r="G2" s="99"/>
      <c r="H2" s="100"/>
      <c r="I2" s="100"/>
      <c r="J2" s="101"/>
      <c r="K2" s="99"/>
      <c r="L2" s="102"/>
      <c r="M2" s="102"/>
      <c r="N2" s="102"/>
      <c r="O2" s="102"/>
      <c r="P2" s="102"/>
      <c r="Q2" s="102"/>
      <c r="R2" s="102"/>
      <c r="S2" s="102"/>
    </row>
    <row r="3" spans="2:20" ht="12" x14ac:dyDescent="0.2">
      <c r="B3" s="103" t="s">
        <v>381</v>
      </c>
      <c r="D3" s="6">
        <f>SM!D3</f>
        <v>43255</v>
      </c>
      <c r="E3" s="141"/>
      <c r="F3" s="99"/>
      <c r="G3" s="99"/>
      <c r="H3" s="100"/>
      <c r="I3" s="100"/>
      <c r="J3" s="101"/>
      <c r="K3" s="99"/>
      <c r="L3" s="102"/>
      <c r="M3" s="102"/>
      <c r="N3" s="102"/>
      <c r="O3" s="102"/>
      <c r="P3" s="102"/>
      <c r="Q3" s="102"/>
      <c r="R3" s="102"/>
      <c r="S3" s="102"/>
    </row>
    <row r="4" spans="2:20" ht="12" x14ac:dyDescent="0.2">
      <c r="B4" s="102"/>
      <c r="C4" s="104"/>
      <c r="D4" s="105"/>
      <c r="E4" s="105"/>
      <c r="F4" s="99"/>
      <c r="G4" s="99"/>
      <c r="H4" s="100"/>
      <c r="I4" s="100"/>
      <c r="J4" s="101"/>
      <c r="K4" s="99"/>
      <c r="L4" s="102"/>
      <c r="M4" s="102"/>
      <c r="N4" s="102"/>
      <c r="O4" s="102"/>
      <c r="P4" s="102"/>
      <c r="Q4" s="102"/>
      <c r="R4" s="102"/>
      <c r="S4" s="102"/>
    </row>
    <row r="5" spans="2:20" ht="12" x14ac:dyDescent="0.2">
      <c r="B5" s="106"/>
      <c r="C5" s="107"/>
      <c r="D5" s="107"/>
      <c r="E5" s="107"/>
      <c r="F5" s="142"/>
      <c r="G5" s="142"/>
      <c r="H5" s="143"/>
      <c r="I5" s="143"/>
      <c r="J5" s="110"/>
      <c r="K5" s="111"/>
      <c r="L5" s="112"/>
      <c r="M5" s="112"/>
      <c r="N5" s="112"/>
      <c r="O5" s="112"/>
      <c r="P5" s="112"/>
      <c r="Q5" s="112"/>
      <c r="R5" s="112"/>
      <c r="S5" s="112"/>
      <c r="T5" s="113"/>
    </row>
    <row r="6" spans="2:20" ht="24" x14ac:dyDescent="0.2">
      <c r="B6" s="114"/>
      <c r="C6" s="58" t="s">
        <v>2</v>
      </c>
      <c r="D6" s="58" t="str">
        <f>DM_S19!D6</f>
        <v>ATLETA 1</v>
      </c>
      <c r="E6" s="150" t="str">
        <f>DM_S19!E6</f>
        <v>ATLETA 2</v>
      </c>
      <c r="F6" s="151" t="str">
        <f>DM_S19!F6</f>
        <v>ENT 1</v>
      </c>
      <c r="G6" s="18" t="str">
        <f>DM_S19!G6</f>
        <v>ENT 2</v>
      </c>
      <c r="H6" s="144" t="s">
        <v>315</v>
      </c>
      <c r="I6" s="144" t="s">
        <v>316</v>
      </c>
      <c r="J6" s="116" t="str">
        <f>DM_S19!J6</f>
        <v>TOTAL RK52</v>
      </c>
      <c r="K6" s="117" t="str">
        <f>DM_S19!K6</f>
        <v>Torneios</v>
      </c>
      <c r="L6" s="145" t="str">
        <f>DM!J6</f>
        <v>2o</v>
      </c>
      <c r="M6" s="145" t="str">
        <f>DM!K6</f>
        <v>3o</v>
      </c>
      <c r="N6" s="145" t="str">
        <f>DM!L6</f>
        <v>2o</v>
      </c>
      <c r="O6" s="145" t="str">
        <f>DM!M6</f>
        <v>4o</v>
      </c>
      <c r="P6" s="145" t="str">
        <f>DM!N6</f>
        <v>1o</v>
      </c>
      <c r="Q6" s="145" t="str">
        <f>DM!O6</f>
        <v>1o</v>
      </c>
      <c r="R6" s="145" t="str">
        <f>DM!P6</f>
        <v>1o</v>
      </c>
      <c r="S6" s="145" t="str">
        <f>DM!Q6</f>
        <v>2o</v>
      </c>
      <c r="T6" s="118"/>
    </row>
    <row r="7" spans="2:20" ht="12" x14ac:dyDescent="0.2">
      <c r="B7" s="114"/>
      <c r="C7" s="58"/>
      <c r="D7" s="58"/>
      <c r="E7" s="152"/>
      <c r="F7" s="153"/>
      <c r="G7" s="18"/>
      <c r="H7" s="146"/>
      <c r="I7" s="146"/>
      <c r="J7" s="116"/>
      <c r="K7" s="117"/>
      <c r="L7" s="23" t="str">
        <f>DM!J7</f>
        <v>EST</v>
      </c>
      <c r="M7" s="23" t="str">
        <f>DM!K7</f>
        <v>EST</v>
      </c>
      <c r="N7" s="23" t="str">
        <f>DM!L7</f>
        <v>M-CWB</v>
      </c>
      <c r="O7" s="23" t="str">
        <f>DM!M7</f>
        <v>EST</v>
      </c>
      <c r="P7" s="23" t="str">
        <f>DM!N7</f>
        <v>M-OES</v>
      </c>
      <c r="Q7" s="23" t="str">
        <f>DM!O7</f>
        <v>M-CWB</v>
      </c>
      <c r="R7" s="23" t="str">
        <f>DM!P7</f>
        <v>EST</v>
      </c>
      <c r="S7" s="23" t="str">
        <f>DM!Q7</f>
        <v>EST</v>
      </c>
      <c r="T7" s="118"/>
    </row>
    <row r="8" spans="2:20" ht="12" x14ac:dyDescent="0.2">
      <c r="B8" s="119"/>
      <c r="C8" s="58"/>
      <c r="D8" s="58"/>
      <c r="E8" s="154"/>
      <c r="F8" s="155"/>
      <c r="G8" s="18"/>
      <c r="H8" s="147"/>
      <c r="I8" s="147"/>
      <c r="J8" s="116"/>
      <c r="K8" s="117"/>
      <c r="L8" s="25">
        <f>DM!J8</f>
        <v>42905</v>
      </c>
      <c r="M8" s="25">
        <f>DM!K8</f>
        <v>42988</v>
      </c>
      <c r="N8" s="25">
        <f>DM!L8</f>
        <v>43017</v>
      </c>
      <c r="O8" s="25">
        <f>DM!M8</f>
        <v>43045</v>
      </c>
      <c r="P8" s="25">
        <f>DM!N8</f>
        <v>43052</v>
      </c>
      <c r="Q8" s="25">
        <f>DM!O8</f>
        <v>43178</v>
      </c>
      <c r="R8" s="25">
        <f>DM!P8</f>
        <v>43222</v>
      </c>
      <c r="S8" s="25">
        <f>DM!Q8</f>
        <v>43255</v>
      </c>
      <c r="T8" s="118"/>
    </row>
    <row r="9" spans="2:20" ht="12" x14ac:dyDescent="0.2">
      <c r="B9" s="120"/>
      <c r="C9" s="107"/>
      <c r="D9" s="107"/>
      <c r="E9" s="107"/>
      <c r="F9" s="148"/>
      <c r="G9" s="148"/>
      <c r="H9" s="143"/>
      <c r="I9" s="143"/>
      <c r="J9" s="122"/>
      <c r="K9" s="123"/>
      <c r="L9" s="124"/>
      <c r="M9" s="124"/>
      <c r="N9" s="124"/>
      <c r="O9" s="124"/>
      <c r="P9" s="124"/>
      <c r="Q9" s="124"/>
      <c r="R9" s="124"/>
      <c r="S9" s="124"/>
      <c r="T9" s="118"/>
    </row>
    <row r="10" spans="2:20" ht="12" x14ac:dyDescent="0.2">
      <c r="B10" s="125"/>
      <c r="C10" s="126">
        <v>1</v>
      </c>
      <c r="D10" s="79" t="s">
        <v>325</v>
      </c>
      <c r="E10" s="39" t="s">
        <v>319</v>
      </c>
      <c r="F10" s="34" t="s">
        <v>701</v>
      </c>
      <c r="G10" s="34" t="s">
        <v>704</v>
      </c>
      <c r="H10" s="127">
        <v>37309</v>
      </c>
      <c r="I10" s="127">
        <v>37617</v>
      </c>
      <c r="J10" s="35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4160</v>
      </c>
      <c r="K10" s="36">
        <f t="shared" ref="K10:K69" si="0">COUNT(L10:T10)-COUNTIF(L10:T10,"=0")</f>
        <v>4</v>
      </c>
      <c r="L10" s="128">
        <v>640</v>
      </c>
      <c r="M10" s="128">
        <v>1360</v>
      </c>
      <c r="N10" s="128">
        <v>800</v>
      </c>
      <c r="O10" s="128">
        <v>1360</v>
      </c>
      <c r="P10" s="128"/>
      <c r="Q10" s="128"/>
      <c r="R10" s="128"/>
      <c r="S10" s="128"/>
      <c r="T10" s="118"/>
    </row>
    <row r="11" spans="2:20" ht="12" x14ac:dyDescent="0.2">
      <c r="B11" s="125"/>
      <c r="C11" s="126">
        <v>2</v>
      </c>
      <c r="D11" s="79" t="s">
        <v>325</v>
      </c>
      <c r="E11" s="39" t="s">
        <v>333</v>
      </c>
      <c r="F11" s="34" t="s">
        <v>701</v>
      </c>
      <c r="G11" s="34" t="s">
        <v>701</v>
      </c>
      <c r="H11" s="127">
        <v>37309</v>
      </c>
      <c r="I11" s="127">
        <v>37823</v>
      </c>
      <c r="J11" s="35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3040</v>
      </c>
      <c r="K11" s="36">
        <f t="shared" si="0"/>
        <v>3</v>
      </c>
      <c r="L11" s="128"/>
      <c r="M11" s="128"/>
      <c r="N11" s="128"/>
      <c r="O11" s="128"/>
      <c r="P11" s="128"/>
      <c r="Q11" s="128">
        <v>800</v>
      </c>
      <c r="R11" s="128">
        <v>1600</v>
      </c>
      <c r="S11" s="128">
        <v>640</v>
      </c>
      <c r="T11" s="118"/>
    </row>
    <row r="12" spans="2:20" ht="12" x14ac:dyDescent="0.2">
      <c r="B12" s="125"/>
      <c r="C12" s="126">
        <v>3</v>
      </c>
      <c r="D12" s="79" t="s">
        <v>360</v>
      </c>
      <c r="E12" s="39" t="s">
        <v>336</v>
      </c>
      <c r="F12" s="34" t="s">
        <v>702</v>
      </c>
      <c r="G12" s="34" t="s">
        <v>702</v>
      </c>
      <c r="H12" s="127">
        <v>38549</v>
      </c>
      <c r="I12" s="127">
        <v>37864</v>
      </c>
      <c r="J12" s="35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2600</v>
      </c>
      <c r="K12" s="36">
        <f t="shared" si="0"/>
        <v>4</v>
      </c>
      <c r="L12" s="128"/>
      <c r="M12" s="128">
        <v>880</v>
      </c>
      <c r="N12" s="128"/>
      <c r="O12" s="128"/>
      <c r="P12" s="128">
        <v>440</v>
      </c>
      <c r="Q12" s="128"/>
      <c r="R12" s="128">
        <v>640</v>
      </c>
      <c r="S12" s="128">
        <v>640</v>
      </c>
      <c r="T12" s="118"/>
    </row>
    <row r="13" spans="2:20" ht="12" x14ac:dyDescent="0.2">
      <c r="B13" s="125"/>
      <c r="C13" s="126">
        <v>4</v>
      </c>
      <c r="D13" s="79" t="s">
        <v>335</v>
      </c>
      <c r="E13" s="39" t="s">
        <v>319</v>
      </c>
      <c r="F13" s="34" t="s">
        <v>705</v>
      </c>
      <c r="G13" s="34" t="s">
        <v>704</v>
      </c>
      <c r="H13" s="127">
        <v>37777</v>
      </c>
      <c r="I13" s="127">
        <v>37617</v>
      </c>
      <c r="J13" s="35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2040</v>
      </c>
      <c r="K13" s="36">
        <f t="shared" si="0"/>
        <v>2</v>
      </c>
      <c r="L13" s="128"/>
      <c r="M13" s="128"/>
      <c r="N13" s="128"/>
      <c r="O13" s="128"/>
      <c r="P13" s="128"/>
      <c r="Q13" s="128">
        <v>680</v>
      </c>
      <c r="R13" s="128">
        <v>1360</v>
      </c>
      <c r="S13" s="128"/>
      <c r="T13" s="118"/>
    </row>
    <row r="14" spans="2:20" ht="12" x14ac:dyDescent="0.2">
      <c r="B14" s="125"/>
      <c r="C14" s="126">
        <v>5</v>
      </c>
      <c r="D14" s="82" t="s">
        <v>337</v>
      </c>
      <c r="E14" s="72" t="s">
        <v>334</v>
      </c>
      <c r="F14" s="34" t="s">
        <v>718</v>
      </c>
      <c r="G14" s="34" t="s">
        <v>718</v>
      </c>
      <c r="H14" s="127">
        <v>37293</v>
      </c>
      <c r="I14" s="127">
        <v>37561</v>
      </c>
      <c r="J14" s="35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1960</v>
      </c>
      <c r="K14" s="36">
        <f t="shared" si="0"/>
        <v>3</v>
      </c>
      <c r="L14" s="128">
        <v>880</v>
      </c>
      <c r="M14" s="128"/>
      <c r="N14" s="128"/>
      <c r="O14" s="128">
        <v>640</v>
      </c>
      <c r="P14" s="128">
        <v>440</v>
      </c>
      <c r="Q14" s="128"/>
      <c r="R14" s="128"/>
      <c r="S14" s="128"/>
      <c r="T14" s="118"/>
    </row>
    <row r="15" spans="2:20" ht="12" x14ac:dyDescent="0.2">
      <c r="B15" s="125"/>
      <c r="C15" s="126">
        <v>6</v>
      </c>
      <c r="D15" s="39" t="s">
        <v>318</v>
      </c>
      <c r="E15" s="39" t="s">
        <v>338</v>
      </c>
      <c r="F15" s="34" t="s">
        <v>711</v>
      </c>
      <c r="G15" s="34" t="s">
        <v>711</v>
      </c>
      <c r="H15" s="127">
        <v>37911</v>
      </c>
      <c r="I15" s="127">
        <v>37306</v>
      </c>
      <c r="J15" s="35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1760</v>
      </c>
      <c r="K15" s="36">
        <f t="shared" si="0"/>
        <v>2</v>
      </c>
      <c r="L15" s="128">
        <v>640</v>
      </c>
      <c r="M15" s="128">
        <v>1120</v>
      </c>
      <c r="N15" s="128"/>
      <c r="O15" s="128"/>
      <c r="P15" s="128"/>
      <c r="Q15" s="128"/>
      <c r="R15" s="128"/>
      <c r="S15" s="128"/>
      <c r="T15" s="118"/>
    </row>
    <row r="16" spans="2:20" ht="12" x14ac:dyDescent="0.2">
      <c r="B16" s="125"/>
      <c r="C16" s="126">
        <v>7</v>
      </c>
      <c r="D16" s="39" t="s">
        <v>107</v>
      </c>
      <c r="E16" s="39" t="s">
        <v>203</v>
      </c>
      <c r="F16" s="34" t="s">
        <v>700</v>
      </c>
      <c r="G16" s="34" t="s">
        <v>700</v>
      </c>
      <c r="H16" s="127">
        <v>37282</v>
      </c>
      <c r="I16" s="127">
        <v>37761</v>
      </c>
      <c r="J16" s="35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1600</v>
      </c>
      <c r="K16" s="36">
        <f t="shared" si="0"/>
        <v>1</v>
      </c>
      <c r="L16" s="128"/>
      <c r="M16" s="128"/>
      <c r="N16" s="128"/>
      <c r="O16" s="128"/>
      <c r="P16" s="128"/>
      <c r="Q16" s="128"/>
      <c r="R16" s="128"/>
      <c r="S16" s="128">
        <v>1600</v>
      </c>
      <c r="T16" s="118"/>
    </row>
    <row r="17" spans="2:20" ht="12" x14ac:dyDescent="0.2">
      <c r="B17" s="125"/>
      <c r="C17" s="126"/>
      <c r="D17" s="79" t="s">
        <v>169</v>
      </c>
      <c r="E17" s="39" t="s">
        <v>22</v>
      </c>
      <c r="F17" s="34" t="s">
        <v>700</v>
      </c>
      <c r="G17" s="34" t="s">
        <v>700</v>
      </c>
      <c r="H17" s="127">
        <v>37355</v>
      </c>
      <c r="I17" s="127">
        <v>37259</v>
      </c>
      <c r="J17" s="35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1600</v>
      </c>
      <c r="K17" s="36">
        <f t="shared" si="0"/>
        <v>1</v>
      </c>
      <c r="L17" s="128">
        <v>1600</v>
      </c>
      <c r="M17" s="128"/>
      <c r="N17" s="128"/>
      <c r="O17" s="128"/>
      <c r="P17" s="128"/>
      <c r="Q17" s="128"/>
      <c r="R17" s="128"/>
      <c r="S17" s="128"/>
      <c r="T17" s="118"/>
    </row>
    <row r="18" spans="2:20" ht="12" x14ac:dyDescent="0.2">
      <c r="B18" s="125"/>
      <c r="C18" s="126"/>
      <c r="D18" s="39" t="s">
        <v>22</v>
      </c>
      <c r="E18" s="80" t="s">
        <v>19</v>
      </c>
      <c r="F18" s="34" t="s">
        <v>700</v>
      </c>
      <c r="G18" s="34" t="s">
        <v>702</v>
      </c>
      <c r="H18" s="127">
        <v>37259</v>
      </c>
      <c r="I18" s="127">
        <v>37300</v>
      </c>
      <c r="J18" s="35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1600</v>
      </c>
      <c r="K18" s="36">
        <f t="shared" si="0"/>
        <v>1</v>
      </c>
      <c r="L18" s="128"/>
      <c r="M18" s="128">
        <v>1600</v>
      </c>
      <c r="N18" s="128"/>
      <c r="O18" s="128"/>
      <c r="P18" s="128"/>
      <c r="Q18" s="128"/>
      <c r="R18" s="128"/>
      <c r="S18" s="128"/>
      <c r="T18" s="118"/>
    </row>
    <row r="19" spans="2:20" ht="12" x14ac:dyDescent="0.2">
      <c r="B19" s="125"/>
      <c r="C19" s="126">
        <v>10</v>
      </c>
      <c r="D19" s="79" t="s">
        <v>382</v>
      </c>
      <c r="E19" s="39" t="s">
        <v>150</v>
      </c>
      <c r="F19" s="34" t="s">
        <v>703</v>
      </c>
      <c r="G19" s="34" t="s">
        <v>703</v>
      </c>
      <c r="H19" s="127">
        <v>38021</v>
      </c>
      <c r="I19" s="127">
        <v>37646</v>
      </c>
      <c r="J19" s="35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1360</v>
      </c>
      <c r="K19" s="36">
        <f t="shared" si="0"/>
        <v>1</v>
      </c>
      <c r="L19" s="128"/>
      <c r="M19" s="128"/>
      <c r="N19" s="128"/>
      <c r="O19" s="128"/>
      <c r="P19" s="128"/>
      <c r="Q19" s="128"/>
      <c r="R19" s="128"/>
      <c r="S19" s="128">
        <v>1360</v>
      </c>
      <c r="T19" s="118"/>
    </row>
    <row r="20" spans="2:20" ht="12" x14ac:dyDescent="0.2">
      <c r="B20" s="125"/>
      <c r="C20" s="126">
        <v>11</v>
      </c>
      <c r="D20" s="79" t="s">
        <v>342</v>
      </c>
      <c r="E20" s="39" t="s">
        <v>344</v>
      </c>
      <c r="F20" s="34" t="s">
        <v>703</v>
      </c>
      <c r="G20" s="34" t="s">
        <v>703</v>
      </c>
      <c r="H20" s="127">
        <v>37928</v>
      </c>
      <c r="I20" s="127">
        <v>37720</v>
      </c>
      <c r="J20" s="35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1280</v>
      </c>
      <c r="K20" s="36">
        <f t="shared" si="0"/>
        <v>2</v>
      </c>
      <c r="L20" s="128"/>
      <c r="M20" s="128"/>
      <c r="N20" s="128"/>
      <c r="O20" s="128"/>
      <c r="P20" s="128"/>
      <c r="Q20" s="128"/>
      <c r="R20" s="128">
        <v>640</v>
      </c>
      <c r="S20" s="128">
        <v>640</v>
      </c>
      <c r="T20" s="118"/>
    </row>
    <row r="21" spans="2:20" ht="12" x14ac:dyDescent="0.2">
      <c r="B21" s="125"/>
      <c r="C21" s="126">
        <v>12</v>
      </c>
      <c r="D21" s="39" t="s">
        <v>356</v>
      </c>
      <c r="E21" s="172" t="s">
        <v>334</v>
      </c>
      <c r="F21" s="34" t="s">
        <v>718</v>
      </c>
      <c r="G21" s="34" t="s">
        <v>718</v>
      </c>
      <c r="H21" s="127">
        <v>37911</v>
      </c>
      <c r="I21" s="127">
        <v>37561</v>
      </c>
      <c r="J21" s="35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1120</v>
      </c>
      <c r="K21" s="36">
        <f t="shared" si="0"/>
        <v>1</v>
      </c>
      <c r="L21" s="128"/>
      <c r="M21" s="128"/>
      <c r="N21" s="128"/>
      <c r="O21" s="128"/>
      <c r="P21" s="128"/>
      <c r="Q21" s="128" t="s">
        <v>383</v>
      </c>
      <c r="R21" s="128">
        <v>1120</v>
      </c>
      <c r="S21" s="128"/>
      <c r="T21" s="118"/>
    </row>
    <row r="22" spans="2:20" ht="12" x14ac:dyDescent="0.2">
      <c r="B22" s="125"/>
      <c r="C22" s="126"/>
      <c r="D22" s="79" t="s">
        <v>352</v>
      </c>
      <c r="E22" s="39" t="s">
        <v>358</v>
      </c>
      <c r="F22" s="34" t="s">
        <v>718</v>
      </c>
      <c r="G22" s="34" t="s">
        <v>718</v>
      </c>
      <c r="H22" s="127">
        <v>37383</v>
      </c>
      <c r="I22" s="127">
        <v>37723</v>
      </c>
      <c r="J22" s="35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1120</v>
      </c>
      <c r="K22" s="36">
        <f t="shared" si="0"/>
        <v>1</v>
      </c>
      <c r="L22" s="128"/>
      <c r="M22" s="128"/>
      <c r="N22" s="128"/>
      <c r="O22" s="128"/>
      <c r="P22" s="128"/>
      <c r="Q22" s="128"/>
      <c r="R22" s="128">
        <v>1120</v>
      </c>
      <c r="S22" s="128"/>
      <c r="T22" s="118"/>
    </row>
    <row r="23" spans="2:20" ht="12" x14ac:dyDescent="0.2">
      <c r="B23" s="125"/>
      <c r="C23" s="126"/>
      <c r="D23" s="79" t="s">
        <v>317</v>
      </c>
      <c r="E23" s="39" t="s">
        <v>384</v>
      </c>
      <c r="F23" s="34" t="s">
        <v>704</v>
      </c>
      <c r="G23" s="34" t="s">
        <v>704</v>
      </c>
      <c r="H23" s="127">
        <v>37463</v>
      </c>
      <c r="I23" s="127">
        <v>38023</v>
      </c>
      <c r="J23" s="35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1120</v>
      </c>
      <c r="K23" s="36">
        <f t="shared" si="0"/>
        <v>1</v>
      </c>
      <c r="L23" s="128"/>
      <c r="M23" s="128"/>
      <c r="N23" s="128"/>
      <c r="O23" s="128"/>
      <c r="P23" s="128"/>
      <c r="Q23" s="128"/>
      <c r="R23" s="128"/>
      <c r="S23" s="128">
        <v>1120</v>
      </c>
      <c r="T23" s="118"/>
    </row>
    <row r="24" spans="2:20" ht="12" x14ac:dyDescent="0.2">
      <c r="B24" s="125"/>
      <c r="C24" s="126"/>
      <c r="D24" s="79" t="s">
        <v>173</v>
      </c>
      <c r="E24" s="39" t="s">
        <v>207</v>
      </c>
      <c r="F24" s="34" t="s">
        <v>700</v>
      </c>
      <c r="G24" s="34" t="s">
        <v>702</v>
      </c>
      <c r="H24" s="127">
        <v>37731</v>
      </c>
      <c r="I24" s="127">
        <v>37861</v>
      </c>
      <c r="J24" s="35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1120</v>
      </c>
      <c r="K24" s="36">
        <f t="shared" si="0"/>
        <v>1</v>
      </c>
      <c r="L24" s="128"/>
      <c r="M24" s="128"/>
      <c r="N24" s="128"/>
      <c r="O24" s="128"/>
      <c r="P24" s="128"/>
      <c r="Q24" s="128"/>
      <c r="R24" s="128"/>
      <c r="S24" s="128">
        <v>1120</v>
      </c>
      <c r="T24" s="118"/>
    </row>
    <row r="25" spans="2:20" ht="12" x14ac:dyDescent="0.2">
      <c r="B25" s="125"/>
      <c r="C25" s="126"/>
      <c r="D25" s="79" t="s">
        <v>203</v>
      </c>
      <c r="E25" s="39" t="s">
        <v>96</v>
      </c>
      <c r="F25" s="34" t="s">
        <v>700</v>
      </c>
      <c r="G25" s="34" t="s">
        <v>702</v>
      </c>
      <c r="H25" s="127">
        <v>37761</v>
      </c>
      <c r="I25" s="127">
        <v>37507</v>
      </c>
      <c r="J25" s="35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1120</v>
      </c>
      <c r="K25" s="36">
        <f t="shared" si="0"/>
        <v>1</v>
      </c>
      <c r="L25" s="128"/>
      <c r="M25" s="128"/>
      <c r="N25" s="128"/>
      <c r="O25" s="128">
        <v>1120</v>
      </c>
      <c r="P25" s="128"/>
      <c r="Q25" s="128"/>
      <c r="R25" s="128"/>
      <c r="S25" s="128"/>
      <c r="T25" s="118"/>
    </row>
    <row r="26" spans="2:20" ht="12" x14ac:dyDescent="0.2">
      <c r="B26" s="125"/>
      <c r="C26" s="126"/>
      <c r="D26" s="39" t="s">
        <v>96</v>
      </c>
      <c r="E26" s="79" t="s">
        <v>239</v>
      </c>
      <c r="F26" s="34" t="s">
        <v>702</v>
      </c>
      <c r="G26" s="34" t="s">
        <v>702</v>
      </c>
      <c r="H26" s="127">
        <v>37507</v>
      </c>
      <c r="I26" s="127">
        <v>38060</v>
      </c>
      <c r="J26" s="35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1120</v>
      </c>
      <c r="K26" s="36">
        <f t="shared" si="0"/>
        <v>1</v>
      </c>
      <c r="L26" s="128">
        <v>1120</v>
      </c>
      <c r="M26" s="128"/>
      <c r="N26" s="128"/>
      <c r="O26" s="128"/>
      <c r="P26" s="128"/>
      <c r="Q26" s="128"/>
      <c r="R26" s="128"/>
      <c r="S26" s="128"/>
      <c r="T26" s="118"/>
    </row>
    <row r="27" spans="2:20" ht="12" x14ac:dyDescent="0.2">
      <c r="B27" s="125"/>
      <c r="C27" s="126">
        <v>18</v>
      </c>
      <c r="D27" s="39" t="s">
        <v>340</v>
      </c>
      <c r="E27" s="172" t="s">
        <v>359</v>
      </c>
      <c r="F27" s="34" t="s">
        <v>701</v>
      </c>
      <c r="G27" s="34" t="s">
        <v>701</v>
      </c>
      <c r="H27" s="127">
        <v>37538</v>
      </c>
      <c r="I27" s="127">
        <v>37658</v>
      </c>
      <c r="J27" s="35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1080</v>
      </c>
      <c r="K27" s="36">
        <f t="shared" si="0"/>
        <v>2</v>
      </c>
      <c r="L27" s="128"/>
      <c r="M27" s="128"/>
      <c r="N27" s="128">
        <v>440</v>
      </c>
      <c r="O27" s="128"/>
      <c r="P27" s="128"/>
      <c r="Q27" s="128"/>
      <c r="R27" s="128"/>
      <c r="S27" s="128">
        <v>640</v>
      </c>
      <c r="T27" s="118"/>
    </row>
    <row r="28" spans="2:20" ht="12" x14ac:dyDescent="0.2">
      <c r="B28" s="125"/>
      <c r="C28" s="126">
        <v>19</v>
      </c>
      <c r="D28" s="39" t="s">
        <v>351</v>
      </c>
      <c r="E28" s="39" t="s">
        <v>347</v>
      </c>
      <c r="F28" s="34" t="s">
        <v>713</v>
      </c>
      <c r="G28" s="34" t="s">
        <v>713</v>
      </c>
      <c r="H28" s="127">
        <v>0</v>
      </c>
      <c r="I28" s="127">
        <v>0</v>
      </c>
      <c r="J28" s="35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880</v>
      </c>
      <c r="K28" s="36">
        <f t="shared" si="0"/>
        <v>1</v>
      </c>
      <c r="L28" s="128"/>
      <c r="M28" s="128">
        <v>880</v>
      </c>
      <c r="N28" s="128"/>
      <c r="O28" s="128"/>
      <c r="P28" s="128"/>
      <c r="Q28" s="128"/>
      <c r="R28" s="128"/>
      <c r="S28" s="128"/>
      <c r="T28" s="118"/>
    </row>
    <row r="29" spans="2:20" ht="12" x14ac:dyDescent="0.2">
      <c r="B29" s="125"/>
      <c r="C29" s="126"/>
      <c r="D29" s="82" t="s">
        <v>345</v>
      </c>
      <c r="E29" s="39" t="s">
        <v>358</v>
      </c>
      <c r="F29" s="34" t="s">
        <v>718</v>
      </c>
      <c r="G29" s="34" t="s">
        <v>718</v>
      </c>
      <c r="H29" s="127">
        <v>37509</v>
      </c>
      <c r="I29" s="127">
        <v>37723</v>
      </c>
      <c r="J29" s="35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880</v>
      </c>
      <c r="K29" s="36">
        <f t="shared" si="0"/>
        <v>1</v>
      </c>
      <c r="L29" s="128"/>
      <c r="M29" s="128"/>
      <c r="N29" s="128"/>
      <c r="O29" s="128">
        <v>880</v>
      </c>
      <c r="P29" s="128"/>
      <c r="Q29" s="128"/>
      <c r="R29" s="128"/>
      <c r="S29" s="128"/>
      <c r="T29" s="118"/>
    </row>
    <row r="30" spans="2:20" ht="12" x14ac:dyDescent="0.2">
      <c r="B30" s="125"/>
      <c r="C30" s="126"/>
      <c r="D30" s="39" t="s">
        <v>340</v>
      </c>
      <c r="E30" s="39" t="s">
        <v>350</v>
      </c>
      <c r="F30" s="34" t="s">
        <v>701</v>
      </c>
      <c r="G30" s="34" t="s">
        <v>701</v>
      </c>
      <c r="H30" s="127">
        <v>37538</v>
      </c>
      <c r="I30" s="127">
        <v>37526</v>
      </c>
      <c r="J30" s="35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880</v>
      </c>
      <c r="K30" s="36">
        <f t="shared" si="0"/>
        <v>1</v>
      </c>
      <c r="L30" s="128"/>
      <c r="M30" s="128"/>
      <c r="N30" s="128"/>
      <c r="O30" s="128"/>
      <c r="P30" s="128"/>
      <c r="Q30" s="128"/>
      <c r="R30" s="128">
        <v>880</v>
      </c>
      <c r="S30" s="128"/>
      <c r="T30" s="118"/>
    </row>
    <row r="31" spans="2:20" ht="12" x14ac:dyDescent="0.2">
      <c r="B31" s="125"/>
      <c r="C31" s="126"/>
      <c r="D31" s="39" t="s">
        <v>348</v>
      </c>
      <c r="E31" s="39" t="s">
        <v>252</v>
      </c>
      <c r="F31" s="34" t="s">
        <v>701</v>
      </c>
      <c r="G31" s="34" t="s">
        <v>231</v>
      </c>
      <c r="H31" s="127">
        <v>37869</v>
      </c>
      <c r="I31" s="127">
        <v>38642</v>
      </c>
      <c r="J31" s="35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880</v>
      </c>
      <c r="K31" s="36">
        <f t="shared" si="0"/>
        <v>1</v>
      </c>
      <c r="L31" s="128"/>
      <c r="M31" s="128"/>
      <c r="N31" s="128"/>
      <c r="O31" s="128"/>
      <c r="P31" s="128"/>
      <c r="Q31" s="128"/>
      <c r="R31" s="128">
        <v>880</v>
      </c>
      <c r="S31" s="128"/>
      <c r="T31" s="118"/>
    </row>
    <row r="32" spans="2:20" ht="12" x14ac:dyDescent="0.2">
      <c r="B32" s="125"/>
      <c r="C32" s="126"/>
      <c r="D32" s="39" t="s">
        <v>252</v>
      </c>
      <c r="E32" s="39" t="s">
        <v>354</v>
      </c>
      <c r="F32" s="34" t="s">
        <v>231</v>
      </c>
      <c r="G32" s="34" t="s">
        <v>231</v>
      </c>
      <c r="H32" s="127">
        <v>38642</v>
      </c>
      <c r="I32" s="127">
        <v>37293</v>
      </c>
      <c r="J32" s="35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880</v>
      </c>
      <c r="K32" s="36">
        <f t="shared" si="0"/>
        <v>1</v>
      </c>
      <c r="L32" s="128"/>
      <c r="M32" s="128"/>
      <c r="N32" s="128"/>
      <c r="O32" s="128"/>
      <c r="P32" s="128"/>
      <c r="Q32" s="128"/>
      <c r="R32" s="128"/>
      <c r="S32" s="128">
        <v>880</v>
      </c>
      <c r="T32" s="118"/>
    </row>
    <row r="33" spans="2:20" ht="12" x14ac:dyDescent="0.2">
      <c r="B33" s="125"/>
      <c r="C33" s="126">
        <v>24</v>
      </c>
      <c r="D33" s="79" t="s">
        <v>173</v>
      </c>
      <c r="E33" s="39" t="s">
        <v>96</v>
      </c>
      <c r="F33" s="34" t="s">
        <v>700</v>
      </c>
      <c r="G33" s="34" t="s">
        <v>702</v>
      </c>
      <c r="H33" s="127">
        <v>37731</v>
      </c>
      <c r="I33" s="127">
        <v>37507</v>
      </c>
      <c r="J33" s="35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800</v>
      </c>
      <c r="K33" s="36">
        <f t="shared" si="0"/>
        <v>1</v>
      </c>
      <c r="L33" s="128"/>
      <c r="M33" s="128"/>
      <c r="N33" s="128"/>
      <c r="O33" s="128"/>
      <c r="P33" s="128">
        <v>800</v>
      </c>
      <c r="Q33" s="128"/>
      <c r="R33" s="128"/>
      <c r="S33" s="128"/>
      <c r="T33" s="118"/>
    </row>
    <row r="34" spans="2:20" ht="12" x14ac:dyDescent="0.2">
      <c r="B34" s="125"/>
      <c r="C34" s="126">
        <v>25</v>
      </c>
      <c r="D34" s="79" t="s">
        <v>320</v>
      </c>
      <c r="E34" s="39" t="s">
        <v>254</v>
      </c>
      <c r="F34" s="34" t="s">
        <v>712</v>
      </c>
      <c r="G34" s="34" t="s">
        <v>712</v>
      </c>
      <c r="H34" s="127">
        <v>37592</v>
      </c>
      <c r="I34" s="127">
        <v>37725</v>
      </c>
      <c r="J34" s="35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680</v>
      </c>
      <c r="K34" s="36">
        <f t="shared" si="0"/>
        <v>1</v>
      </c>
      <c r="L34" s="128"/>
      <c r="M34" s="128"/>
      <c r="N34" s="128"/>
      <c r="O34" s="128"/>
      <c r="P34" s="128">
        <v>680</v>
      </c>
      <c r="Q34" s="128"/>
      <c r="R34" s="128"/>
      <c r="S34" s="128"/>
      <c r="T34" s="118"/>
    </row>
    <row r="35" spans="2:20" ht="12" x14ac:dyDescent="0.2">
      <c r="B35" s="125"/>
      <c r="C35" s="126">
        <v>26</v>
      </c>
      <c r="D35" s="79" t="s">
        <v>385</v>
      </c>
      <c r="E35" s="39" t="s">
        <v>349</v>
      </c>
      <c r="F35" s="34" t="s">
        <v>715</v>
      </c>
      <c r="G35" s="34" t="s">
        <v>715</v>
      </c>
      <c r="H35" s="127">
        <v>38648</v>
      </c>
      <c r="I35" s="127">
        <v>37968</v>
      </c>
      <c r="J35" s="35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640</v>
      </c>
      <c r="K35" s="36">
        <f t="shared" si="0"/>
        <v>1</v>
      </c>
      <c r="L35" s="128"/>
      <c r="M35" s="128"/>
      <c r="N35" s="128"/>
      <c r="O35" s="128"/>
      <c r="P35" s="128"/>
      <c r="Q35" s="128"/>
      <c r="R35" s="128">
        <v>640</v>
      </c>
      <c r="S35" s="128"/>
      <c r="T35" s="118"/>
    </row>
    <row r="36" spans="2:20" ht="12" x14ac:dyDescent="0.2">
      <c r="B36" s="125"/>
      <c r="C36" s="126"/>
      <c r="D36" s="79" t="s">
        <v>357</v>
      </c>
      <c r="E36" s="39" t="s">
        <v>338</v>
      </c>
      <c r="F36" s="34" t="s">
        <v>711</v>
      </c>
      <c r="G36" s="34" t="s">
        <v>711</v>
      </c>
      <c r="H36" s="127">
        <v>37757</v>
      </c>
      <c r="I36" s="127">
        <v>37306</v>
      </c>
      <c r="J36" s="35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640</v>
      </c>
      <c r="K36" s="36">
        <f t="shared" si="0"/>
        <v>1</v>
      </c>
      <c r="L36" s="128"/>
      <c r="M36" s="128"/>
      <c r="N36" s="128"/>
      <c r="O36" s="128"/>
      <c r="P36" s="128"/>
      <c r="Q36" s="128"/>
      <c r="R36" s="128">
        <v>640</v>
      </c>
      <c r="S36" s="128"/>
      <c r="T36" s="118"/>
    </row>
    <row r="37" spans="2:20" ht="12" x14ac:dyDescent="0.2">
      <c r="B37" s="125"/>
      <c r="C37" s="126"/>
      <c r="D37" s="79" t="s">
        <v>320</v>
      </c>
      <c r="E37" s="39" t="s">
        <v>298</v>
      </c>
      <c r="F37" s="34" t="s">
        <v>712</v>
      </c>
      <c r="G37" s="34" t="s">
        <v>712</v>
      </c>
      <c r="H37" s="127">
        <v>37592</v>
      </c>
      <c r="I37" s="127">
        <v>37725</v>
      </c>
      <c r="J37" s="35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640</v>
      </c>
      <c r="K37" s="36">
        <f t="shared" si="0"/>
        <v>1</v>
      </c>
      <c r="L37" s="128"/>
      <c r="M37" s="128"/>
      <c r="N37" s="128"/>
      <c r="O37" s="128"/>
      <c r="P37" s="128"/>
      <c r="Q37" s="128"/>
      <c r="R37" s="128">
        <v>640</v>
      </c>
      <c r="S37" s="128"/>
      <c r="T37" s="118"/>
    </row>
    <row r="38" spans="2:20" ht="12" x14ac:dyDescent="0.2">
      <c r="B38" s="125"/>
      <c r="C38" s="126"/>
      <c r="D38" s="82" t="s">
        <v>345</v>
      </c>
      <c r="E38" s="39" t="s">
        <v>346</v>
      </c>
      <c r="F38" s="34" t="s">
        <v>718</v>
      </c>
      <c r="G38" s="34" t="s">
        <v>718</v>
      </c>
      <c r="H38" s="127">
        <v>37509</v>
      </c>
      <c r="I38" s="127">
        <v>0</v>
      </c>
      <c r="J38" s="35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640</v>
      </c>
      <c r="K38" s="36">
        <f t="shared" si="0"/>
        <v>1</v>
      </c>
      <c r="L38" s="128">
        <v>640</v>
      </c>
      <c r="M38" s="128"/>
      <c r="N38" s="128"/>
      <c r="O38" s="128"/>
      <c r="P38" s="128"/>
      <c r="Q38" s="128"/>
      <c r="R38" s="128"/>
      <c r="S38" s="128"/>
      <c r="T38" s="118"/>
    </row>
    <row r="39" spans="2:20" ht="12" x14ac:dyDescent="0.2">
      <c r="B39" s="125"/>
      <c r="C39" s="126"/>
      <c r="D39" s="79" t="s">
        <v>348</v>
      </c>
      <c r="E39" s="39" t="s">
        <v>350</v>
      </c>
      <c r="F39" s="34" t="s">
        <v>701</v>
      </c>
      <c r="G39" s="34" t="s">
        <v>701</v>
      </c>
      <c r="H39" s="127">
        <v>37869</v>
      </c>
      <c r="I39" s="127">
        <v>37526</v>
      </c>
      <c r="J39" s="35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640</v>
      </c>
      <c r="K39" s="36">
        <f t="shared" si="0"/>
        <v>1</v>
      </c>
      <c r="L39" s="128"/>
      <c r="M39" s="128"/>
      <c r="N39" s="128"/>
      <c r="O39" s="128"/>
      <c r="P39" s="128"/>
      <c r="Q39" s="128"/>
      <c r="R39" s="128"/>
      <c r="S39" s="128">
        <v>640</v>
      </c>
      <c r="T39" s="118"/>
    </row>
    <row r="40" spans="2:20" ht="12" x14ac:dyDescent="0.2">
      <c r="B40" s="125"/>
      <c r="C40" s="126"/>
      <c r="D40" s="79" t="s">
        <v>349</v>
      </c>
      <c r="E40" s="39" t="s">
        <v>343</v>
      </c>
      <c r="F40" s="34" t="s">
        <v>715</v>
      </c>
      <c r="G40" s="34" t="s">
        <v>715</v>
      </c>
      <c r="H40" s="127">
        <v>37968</v>
      </c>
      <c r="I40" s="127">
        <v>37889</v>
      </c>
      <c r="J40" s="35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640</v>
      </c>
      <c r="K40" s="36">
        <f t="shared" si="0"/>
        <v>1</v>
      </c>
      <c r="L40" s="128"/>
      <c r="M40" s="128"/>
      <c r="N40" s="128"/>
      <c r="O40" s="128"/>
      <c r="P40" s="128"/>
      <c r="Q40" s="128"/>
      <c r="R40" s="128"/>
      <c r="S40" s="128">
        <v>640</v>
      </c>
      <c r="T40" s="118"/>
    </row>
    <row r="41" spans="2:20" ht="12" x14ac:dyDescent="0.2">
      <c r="B41" s="125"/>
      <c r="C41" s="126"/>
      <c r="D41" s="79" t="s">
        <v>343</v>
      </c>
      <c r="E41" s="39" t="s">
        <v>386</v>
      </c>
      <c r="F41" s="34" t="s">
        <v>715</v>
      </c>
      <c r="G41" s="34" t="s">
        <v>715</v>
      </c>
      <c r="H41" s="127">
        <v>37889</v>
      </c>
      <c r="I41" s="127">
        <v>38204</v>
      </c>
      <c r="J41" s="35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640</v>
      </c>
      <c r="K41" s="36">
        <f t="shared" si="0"/>
        <v>1</v>
      </c>
      <c r="L41" s="128"/>
      <c r="M41" s="128"/>
      <c r="N41" s="128"/>
      <c r="O41" s="128"/>
      <c r="P41" s="128"/>
      <c r="Q41" s="128"/>
      <c r="R41" s="128">
        <v>640</v>
      </c>
      <c r="S41" s="128"/>
      <c r="T41" s="118"/>
    </row>
    <row r="42" spans="2:20" ht="12" x14ac:dyDescent="0.2">
      <c r="B42" s="125"/>
      <c r="C42" s="126"/>
      <c r="D42" s="39" t="s">
        <v>350</v>
      </c>
      <c r="E42" s="39" t="s">
        <v>359</v>
      </c>
      <c r="F42" s="34" t="s">
        <v>701</v>
      </c>
      <c r="G42" s="34" t="s">
        <v>701</v>
      </c>
      <c r="H42" s="127">
        <v>37526</v>
      </c>
      <c r="I42" s="127">
        <v>37658</v>
      </c>
      <c r="J42" s="35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640</v>
      </c>
      <c r="K42" s="36">
        <f t="shared" si="0"/>
        <v>1</v>
      </c>
      <c r="L42" s="128"/>
      <c r="M42" s="128"/>
      <c r="N42" s="128"/>
      <c r="O42" s="128">
        <v>640</v>
      </c>
      <c r="P42" s="128"/>
      <c r="Q42" s="128"/>
      <c r="R42" s="128"/>
      <c r="S42" s="128"/>
      <c r="T42" s="118"/>
    </row>
    <row r="43" spans="2:20" ht="12" x14ac:dyDescent="0.2">
      <c r="B43" s="125"/>
      <c r="C43" s="126"/>
      <c r="D43" s="39" t="s">
        <v>329</v>
      </c>
      <c r="E43" s="39" t="s">
        <v>341</v>
      </c>
      <c r="F43" s="34" t="s">
        <v>231</v>
      </c>
      <c r="G43" s="34" t="s">
        <v>704</v>
      </c>
      <c r="H43" s="127">
        <v>37940</v>
      </c>
      <c r="I43" s="127">
        <v>37680</v>
      </c>
      <c r="J43" s="35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640</v>
      </c>
      <c r="K43" s="36">
        <f t="shared" si="0"/>
        <v>1</v>
      </c>
      <c r="L43" s="128"/>
      <c r="M43" s="128"/>
      <c r="N43" s="128"/>
      <c r="O43" s="128"/>
      <c r="P43" s="128"/>
      <c r="Q43" s="128"/>
      <c r="R43" s="128">
        <v>640</v>
      </c>
      <c r="S43" s="128"/>
      <c r="T43" s="118"/>
    </row>
    <row r="44" spans="2:20" ht="12" x14ac:dyDescent="0.2">
      <c r="B44" s="125"/>
      <c r="C44" s="126"/>
      <c r="D44" s="79" t="s">
        <v>353</v>
      </c>
      <c r="E44" s="39" t="s">
        <v>96</v>
      </c>
      <c r="F44" s="34" t="s">
        <v>702</v>
      </c>
      <c r="G44" s="34" t="s">
        <v>702</v>
      </c>
      <c r="H44" s="127">
        <v>37824</v>
      </c>
      <c r="I44" s="127">
        <v>37507</v>
      </c>
      <c r="J44" s="35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640</v>
      </c>
      <c r="K44" s="36">
        <f t="shared" si="0"/>
        <v>1</v>
      </c>
      <c r="L44" s="128"/>
      <c r="M44" s="128"/>
      <c r="N44" s="128"/>
      <c r="O44" s="128"/>
      <c r="P44" s="128"/>
      <c r="Q44" s="128"/>
      <c r="R44" s="128">
        <v>640</v>
      </c>
      <c r="S44" s="128"/>
      <c r="T44" s="118"/>
    </row>
    <row r="45" spans="2:20" ht="12" x14ac:dyDescent="0.2">
      <c r="B45" s="125"/>
      <c r="C45" s="126"/>
      <c r="D45" s="79" t="s">
        <v>361</v>
      </c>
      <c r="E45" s="39" t="s">
        <v>339</v>
      </c>
      <c r="F45" s="34" t="s">
        <v>717</v>
      </c>
      <c r="G45" s="34" t="s">
        <v>717</v>
      </c>
      <c r="H45" s="127">
        <v>37741</v>
      </c>
      <c r="I45" s="127">
        <v>37838</v>
      </c>
      <c r="J45" s="35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640</v>
      </c>
      <c r="K45" s="36">
        <f t="shared" si="0"/>
        <v>1</v>
      </c>
      <c r="L45" s="128"/>
      <c r="M45" s="128"/>
      <c r="N45" s="128"/>
      <c r="O45" s="128"/>
      <c r="P45" s="128"/>
      <c r="Q45" s="128"/>
      <c r="R45" s="128"/>
      <c r="S45" s="128">
        <v>640</v>
      </c>
      <c r="T45" s="118"/>
    </row>
    <row r="46" spans="2:20" ht="12" x14ac:dyDescent="0.2">
      <c r="B46" s="125"/>
      <c r="C46" s="126"/>
      <c r="D46" s="79" t="s">
        <v>363</v>
      </c>
      <c r="E46" s="39" t="s">
        <v>387</v>
      </c>
      <c r="F46" s="34" t="s">
        <v>703</v>
      </c>
      <c r="G46" s="34" t="s">
        <v>703</v>
      </c>
      <c r="H46" s="127">
        <v>37980</v>
      </c>
      <c r="I46" s="127">
        <v>38052</v>
      </c>
      <c r="J46" s="35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640</v>
      </c>
      <c r="K46" s="36">
        <f t="shared" si="0"/>
        <v>1</v>
      </c>
      <c r="L46" s="128"/>
      <c r="M46" s="128"/>
      <c r="N46" s="128"/>
      <c r="O46" s="128"/>
      <c r="P46" s="128"/>
      <c r="Q46" s="128"/>
      <c r="R46" s="128"/>
      <c r="S46" s="128">
        <v>640</v>
      </c>
      <c r="T46" s="118"/>
    </row>
    <row r="47" spans="2:20" ht="12" x14ac:dyDescent="0.2">
      <c r="B47" s="125"/>
      <c r="C47" s="126">
        <v>38</v>
      </c>
      <c r="D47" s="79" t="s">
        <v>355</v>
      </c>
      <c r="E47" s="39" t="s">
        <v>341</v>
      </c>
      <c r="F47" s="34" t="s">
        <v>704</v>
      </c>
      <c r="G47" s="34" t="s">
        <v>704</v>
      </c>
      <c r="H47" s="127">
        <v>37849</v>
      </c>
      <c r="I47" s="127">
        <v>37680</v>
      </c>
      <c r="J47" s="35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560</v>
      </c>
      <c r="K47" s="36">
        <f t="shared" si="0"/>
        <v>1</v>
      </c>
      <c r="L47" s="128"/>
      <c r="M47" s="128"/>
      <c r="N47" s="128"/>
      <c r="O47" s="128"/>
      <c r="P47" s="128"/>
      <c r="Q47" s="128">
        <v>560</v>
      </c>
      <c r="R47" s="128"/>
      <c r="S47" s="128"/>
      <c r="T47" s="118"/>
    </row>
    <row r="48" spans="2:20" ht="12" x14ac:dyDescent="0.2">
      <c r="B48" s="125"/>
      <c r="C48" s="126"/>
      <c r="D48" s="79" t="s">
        <v>329</v>
      </c>
      <c r="E48" s="39" t="s">
        <v>388</v>
      </c>
      <c r="F48" s="34" t="s">
        <v>231</v>
      </c>
      <c r="G48" s="34" t="s">
        <v>231</v>
      </c>
      <c r="H48" s="127">
        <v>37940</v>
      </c>
      <c r="I48" s="127">
        <v>38576</v>
      </c>
      <c r="J48" s="35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560</v>
      </c>
      <c r="K48" s="36">
        <f t="shared" si="0"/>
        <v>1</v>
      </c>
      <c r="L48" s="128"/>
      <c r="M48" s="128"/>
      <c r="N48" s="128"/>
      <c r="O48" s="128"/>
      <c r="P48" s="128"/>
      <c r="Q48" s="128">
        <v>560</v>
      </c>
      <c r="R48" s="128"/>
      <c r="S48" s="128"/>
      <c r="T48" s="118"/>
    </row>
    <row r="49" spans="2:20" ht="12" x14ac:dyDescent="0.2">
      <c r="B49" s="125"/>
      <c r="C49" s="126">
        <v>40</v>
      </c>
      <c r="D49" s="79" t="s">
        <v>364</v>
      </c>
      <c r="E49" s="39" t="s">
        <v>384</v>
      </c>
      <c r="F49" s="34" t="s">
        <v>701</v>
      </c>
      <c r="G49" s="34" t="s">
        <v>704</v>
      </c>
      <c r="H49" s="127">
        <v>0</v>
      </c>
      <c r="I49" s="127">
        <v>38023</v>
      </c>
      <c r="J49" s="35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440</v>
      </c>
      <c r="K49" s="36">
        <f t="shared" si="0"/>
        <v>1</v>
      </c>
      <c r="L49" s="128"/>
      <c r="M49" s="128"/>
      <c r="N49" s="128">
        <v>440</v>
      </c>
      <c r="O49" s="128"/>
      <c r="P49" s="128"/>
      <c r="Q49" s="128"/>
      <c r="R49" s="128"/>
      <c r="S49" s="128"/>
      <c r="T49" s="118"/>
    </row>
    <row r="50" spans="2:20" ht="12" x14ac:dyDescent="0.2">
      <c r="B50" s="125"/>
      <c r="C50" s="126"/>
      <c r="D50" s="39"/>
      <c r="E50" s="39"/>
      <c r="F50" s="34" t="s">
        <v>166</v>
      </c>
      <c r="G50" s="34" t="s">
        <v>166</v>
      </c>
      <c r="H50" s="127" t="s">
        <v>166</v>
      </c>
      <c r="I50" s="127" t="s">
        <v>166</v>
      </c>
      <c r="J50" s="35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0</v>
      </c>
      <c r="K50" s="36">
        <f t="shared" si="0"/>
        <v>0</v>
      </c>
      <c r="L50" s="128"/>
      <c r="M50" s="128"/>
      <c r="N50" s="128"/>
      <c r="O50" s="128"/>
      <c r="P50" s="128"/>
      <c r="Q50" s="128"/>
      <c r="R50" s="128"/>
      <c r="S50" s="128"/>
      <c r="T50" s="118"/>
    </row>
    <row r="51" spans="2:20" ht="12" x14ac:dyDescent="0.2">
      <c r="B51" s="125"/>
      <c r="C51" s="126"/>
      <c r="D51" s="79"/>
      <c r="E51" s="39"/>
      <c r="F51" s="34" t="s">
        <v>166</v>
      </c>
      <c r="G51" s="34" t="s">
        <v>166</v>
      </c>
      <c r="H51" s="127" t="s">
        <v>166</v>
      </c>
      <c r="I51" s="127" t="s">
        <v>166</v>
      </c>
      <c r="J51" s="35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0</v>
      </c>
      <c r="K51" s="36">
        <f t="shared" si="0"/>
        <v>0</v>
      </c>
      <c r="L51" s="128"/>
      <c r="M51" s="128"/>
      <c r="N51" s="128"/>
      <c r="O51" s="128"/>
      <c r="P51" s="128"/>
      <c r="Q51" s="128"/>
      <c r="R51" s="128"/>
      <c r="S51" s="128"/>
      <c r="T51" s="118"/>
    </row>
    <row r="52" spans="2:20" ht="12" x14ac:dyDescent="0.2">
      <c r="B52" s="125"/>
      <c r="C52" s="126"/>
      <c r="D52" s="79"/>
      <c r="E52" s="39"/>
      <c r="F52" s="34" t="s">
        <v>166</v>
      </c>
      <c r="G52" s="34" t="s">
        <v>166</v>
      </c>
      <c r="H52" s="127" t="s">
        <v>166</v>
      </c>
      <c r="I52" s="127" t="s">
        <v>166</v>
      </c>
      <c r="J52" s="35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36">
        <f t="shared" si="0"/>
        <v>0</v>
      </c>
      <c r="L52" s="128"/>
      <c r="M52" s="128"/>
      <c r="N52" s="128"/>
      <c r="O52" s="128"/>
      <c r="P52" s="128"/>
      <c r="Q52" s="128"/>
      <c r="R52" s="128"/>
      <c r="S52" s="128"/>
      <c r="T52" s="118"/>
    </row>
    <row r="53" spans="2:20" ht="12" x14ac:dyDescent="0.2">
      <c r="B53" s="125"/>
      <c r="C53" s="126"/>
      <c r="D53" s="79"/>
      <c r="E53" s="39"/>
      <c r="F53" s="34" t="s">
        <v>166</v>
      </c>
      <c r="G53" s="34" t="s">
        <v>166</v>
      </c>
      <c r="H53" s="127" t="s">
        <v>166</v>
      </c>
      <c r="I53" s="127" t="s">
        <v>166</v>
      </c>
      <c r="J53" s="35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36">
        <f t="shared" si="0"/>
        <v>0</v>
      </c>
      <c r="L53" s="128"/>
      <c r="M53" s="128"/>
      <c r="N53" s="128"/>
      <c r="O53" s="128"/>
      <c r="P53" s="128"/>
      <c r="Q53" s="128"/>
      <c r="R53" s="128"/>
      <c r="S53" s="128"/>
      <c r="T53" s="118"/>
    </row>
    <row r="54" spans="2:20" ht="12" x14ac:dyDescent="0.2">
      <c r="B54" s="125"/>
      <c r="C54" s="126"/>
      <c r="D54" s="79"/>
      <c r="E54" s="39"/>
      <c r="F54" s="34" t="s">
        <v>166</v>
      </c>
      <c r="G54" s="34" t="s">
        <v>166</v>
      </c>
      <c r="H54" s="127" t="s">
        <v>166</v>
      </c>
      <c r="I54" s="127" t="s">
        <v>166</v>
      </c>
      <c r="J54" s="35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36">
        <f t="shared" si="0"/>
        <v>0</v>
      </c>
      <c r="L54" s="128"/>
      <c r="M54" s="128"/>
      <c r="N54" s="128"/>
      <c r="O54" s="128"/>
      <c r="P54" s="128"/>
      <c r="Q54" s="128"/>
      <c r="R54" s="128"/>
      <c r="S54" s="128"/>
      <c r="T54" s="118"/>
    </row>
    <row r="55" spans="2:20" ht="12" x14ac:dyDescent="0.2">
      <c r="B55" s="125"/>
      <c r="C55" s="126"/>
      <c r="D55" s="79"/>
      <c r="E55" s="39"/>
      <c r="F55" s="34" t="s">
        <v>166</v>
      </c>
      <c r="G55" s="34" t="s">
        <v>166</v>
      </c>
      <c r="H55" s="127" t="s">
        <v>166</v>
      </c>
      <c r="I55" s="127" t="s">
        <v>166</v>
      </c>
      <c r="J55" s="35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36">
        <f t="shared" si="0"/>
        <v>0</v>
      </c>
      <c r="L55" s="128"/>
      <c r="M55" s="128"/>
      <c r="N55" s="128"/>
      <c r="O55" s="128"/>
      <c r="P55" s="128"/>
      <c r="Q55" s="128"/>
      <c r="R55" s="128"/>
      <c r="S55" s="128"/>
      <c r="T55" s="118"/>
    </row>
    <row r="56" spans="2:20" ht="12" x14ac:dyDescent="0.2">
      <c r="B56" s="125"/>
      <c r="C56" s="126"/>
      <c r="D56" s="79"/>
      <c r="E56" s="39"/>
      <c r="F56" s="34" t="s">
        <v>166</v>
      </c>
      <c r="G56" s="34" t="s">
        <v>166</v>
      </c>
      <c r="H56" s="127" t="s">
        <v>166</v>
      </c>
      <c r="I56" s="127" t="s">
        <v>166</v>
      </c>
      <c r="J56" s="35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36">
        <f t="shared" si="0"/>
        <v>0</v>
      </c>
      <c r="L56" s="128"/>
      <c r="M56" s="128"/>
      <c r="N56" s="128"/>
      <c r="O56" s="128"/>
      <c r="P56" s="128"/>
      <c r="Q56" s="128"/>
      <c r="R56" s="128"/>
      <c r="S56" s="128"/>
      <c r="T56" s="118"/>
    </row>
    <row r="57" spans="2:20" ht="12" x14ac:dyDescent="0.2">
      <c r="B57" s="125"/>
      <c r="C57" s="126"/>
      <c r="D57" s="79"/>
      <c r="E57" s="39"/>
      <c r="F57" s="34" t="s">
        <v>166</v>
      </c>
      <c r="G57" s="34" t="s">
        <v>166</v>
      </c>
      <c r="H57" s="127" t="s">
        <v>166</v>
      </c>
      <c r="I57" s="127" t="s">
        <v>166</v>
      </c>
      <c r="J57" s="35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36">
        <f t="shared" si="0"/>
        <v>0</v>
      </c>
      <c r="L57" s="128"/>
      <c r="M57" s="128"/>
      <c r="N57" s="128"/>
      <c r="O57" s="128"/>
      <c r="P57" s="128"/>
      <c r="Q57" s="128"/>
      <c r="R57" s="128"/>
      <c r="S57" s="128"/>
      <c r="T57" s="118"/>
    </row>
    <row r="58" spans="2:20" ht="12" x14ac:dyDescent="0.2">
      <c r="B58" s="125"/>
      <c r="C58" s="126"/>
      <c r="D58" s="79"/>
      <c r="E58" s="39"/>
      <c r="F58" s="34" t="s">
        <v>166</v>
      </c>
      <c r="G58" s="34" t="s">
        <v>166</v>
      </c>
      <c r="H58" s="127" t="s">
        <v>166</v>
      </c>
      <c r="I58" s="127" t="s">
        <v>166</v>
      </c>
      <c r="J58" s="35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36">
        <f t="shared" si="0"/>
        <v>0</v>
      </c>
      <c r="L58" s="128"/>
      <c r="M58" s="128"/>
      <c r="N58" s="128"/>
      <c r="O58" s="128"/>
      <c r="P58" s="128"/>
      <c r="Q58" s="128"/>
      <c r="R58" s="128"/>
      <c r="S58" s="128"/>
      <c r="T58" s="118"/>
    </row>
    <row r="59" spans="2:20" ht="12" x14ac:dyDescent="0.2">
      <c r="B59" s="125"/>
      <c r="C59" s="126"/>
      <c r="D59" s="79"/>
      <c r="E59" s="39"/>
      <c r="F59" s="34" t="s">
        <v>166</v>
      </c>
      <c r="G59" s="34" t="s">
        <v>166</v>
      </c>
      <c r="H59" s="127" t="s">
        <v>166</v>
      </c>
      <c r="I59" s="127" t="s">
        <v>166</v>
      </c>
      <c r="J59" s="35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36">
        <f t="shared" si="0"/>
        <v>0</v>
      </c>
      <c r="L59" s="128"/>
      <c r="M59" s="128"/>
      <c r="N59" s="128"/>
      <c r="O59" s="128"/>
      <c r="P59" s="128"/>
      <c r="Q59" s="128"/>
      <c r="R59" s="128"/>
      <c r="S59" s="128"/>
      <c r="T59" s="118"/>
    </row>
    <row r="60" spans="2:20" ht="12" x14ac:dyDescent="0.2">
      <c r="B60" s="125"/>
      <c r="C60" s="126"/>
      <c r="D60" s="79"/>
      <c r="E60" s="39"/>
      <c r="F60" s="34" t="s">
        <v>166</v>
      </c>
      <c r="G60" s="34" t="s">
        <v>166</v>
      </c>
      <c r="H60" s="127" t="s">
        <v>166</v>
      </c>
      <c r="I60" s="127" t="s">
        <v>166</v>
      </c>
      <c r="J60" s="35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36">
        <f t="shared" si="0"/>
        <v>0</v>
      </c>
      <c r="L60" s="128"/>
      <c r="M60" s="128"/>
      <c r="N60" s="128"/>
      <c r="O60" s="128"/>
      <c r="P60" s="128"/>
      <c r="Q60" s="128"/>
      <c r="R60" s="128"/>
      <c r="S60" s="128"/>
      <c r="T60" s="118"/>
    </row>
    <row r="61" spans="2:20" ht="12" x14ac:dyDescent="0.2">
      <c r="B61" s="125"/>
      <c r="C61" s="126"/>
      <c r="D61" s="79"/>
      <c r="E61" s="39"/>
      <c r="F61" s="34" t="s">
        <v>166</v>
      </c>
      <c r="G61" s="34" t="s">
        <v>166</v>
      </c>
      <c r="H61" s="127" t="s">
        <v>166</v>
      </c>
      <c r="I61" s="127" t="s">
        <v>166</v>
      </c>
      <c r="J61" s="35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36">
        <f t="shared" si="0"/>
        <v>0</v>
      </c>
      <c r="L61" s="128"/>
      <c r="M61" s="128"/>
      <c r="N61" s="128"/>
      <c r="O61" s="128"/>
      <c r="P61" s="128"/>
      <c r="Q61" s="128"/>
      <c r="R61" s="128"/>
      <c r="S61" s="128"/>
      <c r="T61" s="118"/>
    </row>
    <row r="62" spans="2:20" ht="12" x14ac:dyDescent="0.2">
      <c r="B62" s="125"/>
      <c r="C62" s="126"/>
      <c r="D62" s="79"/>
      <c r="E62" s="39"/>
      <c r="F62" s="34" t="s">
        <v>166</v>
      </c>
      <c r="G62" s="34" t="s">
        <v>166</v>
      </c>
      <c r="H62" s="127" t="s">
        <v>166</v>
      </c>
      <c r="I62" s="127" t="s">
        <v>166</v>
      </c>
      <c r="J62" s="35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36">
        <f t="shared" si="0"/>
        <v>0</v>
      </c>
      <c r="L62" s="128"/>
      <c r="M62" s="128"/>
      <c r="N62" s="128"/>
      <c r="O62" s="128"/>
      <c r="P62" s="128"/>
      <c r="Q62" s="128"/>
      <c r="R62" s="128"/>
      <c r="S62" s="128"/>
      <c r="T62" s="118"/>
    </row>
    <row r="63" spans="2:20" ht="12" x14ac:dyDescent="0.2">
      <c r="B63" s="125"/>
      <c r="C63" s="126"/>
      <c r="D63" s="79"/>
      <c r="E63" s="39"/>
      <c r="F63" s="34" t="s">
        <v>166</v>
      </c>
      <c r="G63" s="34" t="s">
        <v>166</v>
      </c>
      <c r="H63" s="127" t="s">
        <v>166</v>
      </c>
      <c r="I63" s="127" t="s">
        <v>166</v>
      </c>
      <c r="J63" s="35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36">
        <f t="shared" si="0"/>
        <v>0</v>
      </c>
      <c r="L63" s="128"/>
      <c r="M63" s="128"/>
      <c r="N63" s="128"/>
      <c r="O63" s="128"/>
      <c r="P63" s="128"/>
      <c r="Q63" s="128"/>
      <c r="R63" s="128"/>
      <c r="S63" s="128"/>
      <c r="T63" s="118"/>
    </row>
    <row r="64" spans="2:20" ht="12" x14ac:dyDescent="0.2">
      <c r="B64" s="125"/>
      <c r="C64" s="126"/>
      <c r="D64" s="79"/>
      <c r="E64" s="39"/>
      <c r="F64" s="34" t="s">
        <v>166</v>
      </c>
      <c r="G64" s="34" t="s">
        <v>166</v>
      </c>
      <c r="H64" s="127" t="s">
        <v>166</v>
      </c>
      <c r="I64" s="127" t="s">
        <v>166</v>
      </c>
      <c r="J64" s="35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36">
        <f t="shared" si="0"/>
        <v>0</v>
      </c>
      <c r="L64" s="128"/>
      <c r="M64" s="128"/>
      <c r="N64" s="128"/>
      <c r="O64" s="128"/>
      <c r="P64" s="128"/>
      <c r="Q64" s="128"/>
      <c r="R64" s="128"/>
      <c r="S64" s="128"/>
      <c r="T64" s="118"/>
    </row>
    <row r="65" spans="2:20" ht="12" x14ac:dyDescent="0.2">
      <c r="B65" s="125"/>
      <c r="C65" s="126"/>
      <c r="D65" s="79"/>
      <c r="E65" s="39"/>
      <c r="F65" s="34" t="s">
        <v>166</v>
      </c>
      <c r="G65" s="34" t="s">
        <v>166</v>
      </c>
      <c r="H65" s="127" t="s">
        <v>166</v>
      </c>
      <c r="I65" s="127" t="s">
        <v>166</v>
      </c>
      <c r="J65" s="35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36">
        <f t="shared" si="0"/>
        <v>0</v>
      </c>
      <c r="L65" s="128"/>
      <c r="M65" s="128"/>
      <c r="N65" s="128"/>
      <c r="O65" s="128"/>
      <c r="P65" s="128"/>
      <c r="Q65" s="128"/>
      <c r="R65" s="128"/>
      <c r="S65" s="128"/>
      <c r="T65" s="118"/>
    </row>
    <row r="66" spans="2:20" ht="12" x14ac:dyDescent="0.2">
      <c r="B66" s="125"/>
      <c r="C66" s="126"/>
      <c r="D66" s="79"/>
      <c r="E66" s="39"/>
      <c r="F66" s="34" t="s">
        <v>166</v>
      </c>
      <c r="G66" s="34" t="s">
        <v>166</v>
      </c>
      <c r="H66" s="127" t="s">
        <v>166</v>
      </c>
      <c r="I66" s="127" t="s">
        <v>166</v>
      </c>
      <c r="J66" s="35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36">
        <f t="shared" si="0"/>
        <v>0</v>
      </c>
      <c r="L66" s="128"/>
      <c r="M66" s="128"/>
      <c r="N66" s="128"/>
      <c r="O66" s="128"/>
      <c r="P66" s="128"/>
      <c r="Q66" s="128"/>
      <c r="R66" s="128"/>
      <c r="S66" s="128"/>
      <c r="T66" s="118"/>
    </row>
    <row r="67" spans="2:20" ht="12" x14ac:dyDescent="0.2">
      <c r="B67" s="125"/>
      <c r="C67" s="126"/>
      <c r="D67" s="79"/>
      <c r="E67" s="39"/>
      <c r="F67" s="34" t="s">
        <v>166</v>
      </c>
      <c r="G67" s="34" t="s">
        <v>166</v>
      </c>
      <c r="H67" s="127" t="s">
        <v>166</v>
      </c>
      <c r="I67" s="127" t="s">
        <v>166</v>
      </c>
      <c r="J67" s="35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36">
        <f t="shared" si="0"/>
        <v>0</v>
      </c>
      <c r="L67" s="128"/>
      <c r="M67" s="128"/>
      <c r="N67" s="128"/>
      <c r="O67" s="128"/>
      <c r="P67" s="128"/>
      <c r="Q67" s="128"/>
      <c r="R67" s="128"/>
      <c r="S67" s="128"/>
      <c r="T67" s="118"/>
    </row>
    <row r="68" spans="2:20" ht="12" x14ac:dyDescent="0.2">
      <c r="B68" s="125"/>
      <c r="C68" s="126"/>
      <c r="D68" s="79"/>
      <c r="E68" s="39"/>
      <c r="F68" s="34" t="s">
        <v>166</v>
      </c>
      <c r="G68" s="34" t="s">
        <v>166</v>
      </c>
      <c r="H68" s="127" t="s">
        <v>166</v>
      </c>
      <c r="I68" s="127" t="s">
        <v>166</v>
      </c>
      <c r="J68" s="35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36">
        <f t="shared" si="0"/>
        <v>0</v>
      </c>
      <c r="L68" s="128"/>
      <c r="M68" s="128"/>
      <c r="N68" s="128"/>
      <c r="O68" s="128"/>
      <c r="P68" s="128"/>
      <c r="Q68" s="128"/>
      <c r="R68" s="128"/>
      <c r="S68" s="128"/>
      <c r="T68" s="118"/>
    </row>
    <row r="69" spans="2:20" ht="12" x14ac:dyDescent="0.2">
      <c r="B69" s="125"/>
      <c r="C69" s="126"/>
      <c r="D69" s="79"/>
      <c r="E69" s="39"/>
      <c r="F69" s="34" t="s">
        <v>166</v>
      </c>
      <c r="G69" s="34" t="s">
        <v>166</v>
      </c>
      <c r="H69" s="127" t="s">
        <v>166</v>
      </c>
      <c r="I69" s="127" t="s">
        <v>166</v>
      </c>
      <c r="J69" s="35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36">
        <f t="shared" si="0"/>
        <v>0</v>
      </c>
      <c r="L69" s="128"/>
      <c r="M69" s="128"/>
      <c r="N69" s="128"/>
      <c r="O69" s="128"/>
      <c r="P69" s="128"/>
      <c r="Q69" s="128"/>
      <c r="R69" s="128"/>
      <c r="S69" s="128"/>
      <c r="T69" s="118"/>
    </row>
    <row r="70" spans="2:20" ht="10.199999999999999" x14ac:dyDescent="0.2">
      <c r="B70" s="129"/>
      <c r="C70" s="130"/>
      <c r="D70" s="130"/>
      <c r="E70" s="130"/>
      <c r="F70" s="131"/>
      <c r="G70" s="131"/>
      <c r="H70" s="132"/>
      <c r="I70" s="132"/>
      <c r="J70" s="133"/>
      <c r="K70" s="131"/>
      <c r="L70" s="133"/>
      <c r="M70" s="133"/>
      <c r="N70" s="133"/>
      <c r="O70" s="133"/>
      <c r="P70" s="133"/>
      <c r="Q70" s="133"/>
      <c r="R70" s="133"/>
      <c r="S70" s="133"/>
      <c r="T70" s="118"/>
    </row>
    <row r="71" spans="2:20" ht="10.199999999999999" x14ac:dyDescent="0.2">
      <c r="B71" s="134"/>
      <c r="C71" s="135"/>
      <c r="D71" s="136"/>
      <c r="E71" s="136" t="str">
        <f>SM_S19!$D$41</f>
        <v>CONTAGEM DE SEMANAS</v>
      </c>
      <c r="F71" s="137"/>
      <c r="G71" s="137"/>
      <c r="H71" s="132"/>
      <c r="I71" s="132"/>
      <c r="J71" s="138"/>
      <c r="K71" s="138"/>
      <c r="L71" s="50">
        <f>SM!H$41</f>
        <v>51</v>
      </c>
      <c r="M71" s="50">
        <f>SM!I$41</f>
        <v>39</v>
      </c>
      <c r="N71" s="50">
        <f>SM!J$41</f>
        <v>35</v>
      </c>
      <c r="O71" s="50">
        <f>SM!K$41</f>
        <v>31</v>
      </c>
      <c r="P71" s="50">
        <f>SM!L$41</f>
        <v>30</v>
      </c>
      <c r="Q71" s="50">
        <f>SM!M$41</f>
        <v>12</v>
      </c>
      <c r="R71" s="50">
        <f>SM!N$41</f>
        <v>5</v>
      </c>
      <c r="S71" s="50">
        <f>SM!O$41</f>
        <v>1</v>
      </c>
      <c r="T71" s="139"/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T71"/>
  <sheetViews>
    <sheetView topLeftCell="A4" workbookViewId="0"/>
  </sheetViews>
  <sheetFormatPr defaultRowHeight="14.4" x14ac:dyDescent="0.2"/>
  <cols>
    <col min="4" max="4" width="35.140625" bestFit="1" customWidth="1"/>
    <col min="5" max="5" width="37.140625" bestFit="1" customWidth="1"/>
    <col min="8" max="9" width="10.140625" bestFit="1" customWidth="1"/>
  </cols>
  <sheetData>
    <row r="2" spans="2:20" ht="12" x14ac:dyDescent="0.2">
      <c r="B2" s="97" t="str">
        <f>SM_S19!B2</f>
        <v>RANKING ESTADUAL - 2018</v>
      </c>
      <c r="F2" s="99"/>
      <c r="G2" s="99"/>
      <c r="H2" s="100"/>
      <c r="I2" s="100"/>
      <c r="J2" s="101"/>
      <c r="K2" s="99"/>
      <c r="L2" s="102"/>
      <c r="M2" s="102"/>
      <c r="N2" s="102"/>
      <c r="O2" s="102"/>
      <c r="P2" s="102"/>
      <c r="Q2" s="102"/>
      <c r="R2" s="102"/>
      <c r="S2" s="102"/>
    </row>
    <row r="3" spans="2:20" ht="12" x14ac:dyDescent="0.2">
      <c r="B3" s="103" t="s">
        <v>389</v>
      </c>
      <c r="D3" s="6">
        <f>SM!D3</f>
        <v>43255</v>
      </c>
      <c r="E3" s="141"/>
      <c r="F3" s="99"/>
      <c r="G3" s="99"/>
      <c r="H3" s="100"/>
      <c r="I3" s="100"/>
      <c r="J3" s="101"/>
      <c r="K3" s="99"/>
      <c r="L3" s="102"/>
      <c r="M3" s="102"/>
      <c r="N3" s="102"/>
      <c r="O3" s="102"/>
      <c r="P3" s="102"/>
      <c r="Q3" s="102"/>
      <c r="R3" s="102"/>
      <c r="S3" s="102"/>
    </row>
    <row r="4" spans="2:20" ht="12" x14ac:dyDescent="0.2">
      <c r="B4" s="102"/>
      <c r="C4" s="104"/>
      <c r="D4" s="105"/>
      <c r="E4" s="105"/>
      <c r="F4" s="99"/>
      <c r="G4" s="99"/>
      <c r="H4" s="100"/>
      <c r="I4" s="100"/>
      <c r="J4" s="101"/>
      <c r="K4" s="99"/>
      <c r="L4" s="102"/>
      <c r="M4" s="102"/>
      <c r="N4" s="102"/>
      <c r="O4" s="102"/>
      <c r="P4" s="102"/>
      <c r="Q4" s="102"/>
      <c r="R4" s="102"/>
      <c r="S4" s="102"/>
    </row>
    <row r="5" spans="2:20" ht="12" x14ac:dyDescent="0.2">
      <c r="B5" s="106"/>
      <c r="C5" s="107"/>
      <c r="D5" s="107"/>
      <c r="E5" s="107"/>
      <c r="F5" s="142"/>
      <c r="G5" s="142"/>
      <c r="H5" s="143"/>
      <c r="I5" s="143"/>
      <c r="J5" s="110"/>
      <c r="K5" s="111"/>
      <c r="L5" s="112"/>
      <c r="M5" s="112"/>
      <c r="N5" s="112"/>
      <c r="O5" s="112"/>
      <c r="P5" s="112"/>
      <c r="Q5" s="112"/>
      <c r="R5" s="112"/>
      <c r="S5" s="112"/>
      <c r="T5" s="113"/>
    </row>
    <row r="6" spans="2:20" ht="24" x14ac:dyDescent="0.2">
      <c r="B6" s="114"/>
      <c r="C6" s="58" t="s">
        <v>2</v>
      </c>
      <c r="D6" s="58" t="str">
        <f>DM_S19!D6</f>
        <v>ATLETA 1</v>
      </c>
      <c r="E6" s="150" t="str">
        <f>DM_S19!E6</f>
        <v>ATLETA 2</v>
      </c>
      <c r="F6" s="151" t="str">
        <f>DM_S19!F6</f>
        <v>ENT 1</v>
      </c>
      <c r="G6" s="18" t="str">
        <f>DM_S19!G6</f>
        <v>ENT 2</v>
      </c>
      <c r="H6" s="144" t="s">
        <v>315</v>
      </c>
      <c r="I6" s="144" t="s">
        <v>316</v>
      </c>
      <c r="J6" s="116" t="str">
        <f>DM_S19!J6</f>
        <v>TOTAL RK52</v>
      </c>
      <c r="K6" s="117" t="str">
        <f>DM_S19!K6</f>
        <v>Torneios</v>
      </c>
      <c r="L6" s="145" t="str">
        <f>DM!J6</f>
        <v>2o</v>
      </c>
      <c r="M6" s="145" t="str">
        <f>DM!K6</f>
        <v>3o</v>
      </c>
      <c r="N6" s="145" t="str">
        <f>DM!L6</f>
        <v>2o</v>
      </c>
      <c r="O6" s="145" t="str">
        <f>DM!M6</f>
        <v>4o</v>
      </c>
      <c r="P6" s="145" t="str">
        <f>DM!N6</f>
        <v>1o</v>
      </c>
      <c r="Q6" s="145" t="str">
        <f>DM!O6</f>
        <v>1o</v>
      </c>
      <c r="R6" s="145" t="str">
        <f>DM!P6</f>
        <v>1o</v>
      </c>
      <c r="S6" s="145" t="str">
        <f>DM!Q6</f>
        <v>2o</v>
      </c>
      <c r="T6" s="118"/>
    </row>
    <row r="7" spans="2:20" ht="12" x14ac:dyDescent="0.2">
      <c r="B7" s="114"/>
      <c r="C7" s="58"/>
      <c r="D7" s="58"/>
      <c r="E7" s="152"/>
      <c r="F7" s="153"/>
      <c r="G7" s="18"/>
      <c r="H7" s="146"/>
      <c r="I7" s="146"/>
      <c r="J7" s="116"/>
      <c r="K7" s="117"/>
      <c r="L7" s="23" t="str">
        <f>DM!J7</f>
        <v>EST</v>
      </c>
      <c r="M7" s="23" t="str">
        <f>DM!K7</f>
        <v>EST</v>
      </c>
      <c r="N7" s="23" t="str">
        <f>DM!L7</f>
        <v>M-CWB</v>
      </c>
      <c r="O7" s="23" t="str">
        <f>DM!M7</f>
        <v>EST</v>
      </c>
      <c r="P7" s="23" t="str">
        <f>DM!N7</f>
        <v>M-OES</v>
      </c>
      <c r="Q7" s="23" t="str">
        <f>DM!O7</f>
        <v>M-CWB</v>
      </c>
      <c r="R7" s="23" t="str">
        <f>DM!P7</f>
        <v>EST</v>
      </c>
      <c r="S7" s="23" t="str">
        <f>DM!Q7</f>
        <v>EST</v>
      </c>
      <c r="T7" s="118"/>
    </row>
    <row r="8" spans="2:20" ht="12" x14ac:dyDescent="0.2">
      <c r="B8" s="119"/>
      <c r="C8" s="58"/>
      <c r="D8" s="58"/>
      <c r="E8" s="154"/>
      <c r="F8" s="155"/>
      <c r="G8" s="18"/>
      <c r="H8" s="147"/>
      <c r="I8" s="147"/>
      <c r="J8" s="116"/>
      <c r="K8" s="117"/>
      <c r="L8" s="25">
        <f>DM!J8</f>
        <v>42905</v>
      </c>
      <c r="M8" s="25">
        <f>DM!K8</f>
        <v>42988</v>
      </c>
      <c r="N8" s="25">
        <f>DM!L8</f>
        <v>43017</v>
      </c>
      <c r="O8" s="25">
        <f>DM!M8</f>
        <v>43045</v>
      </c>
      <c r="P8" s="25">
        <f>DM!N8</f>
        <v>43052</v>
      </c>
      <c r="Q8" s="25">
        <f>DM!O8</f>
        <v>43178</v>
      </c>
      <c r="R8" s="25">
        <f>DM!P8</f>
        <v>43222</v>
      </c>
      <c r="S8" s="25">
        <f>DM!Q8</f>
        <v>43255</v>
      </c>
      <c r="T8" s="118"/>
    </row>
    <row r="9" spans="2:20" ht="12" x14ac:dyDescent="0.2">
      <c r="B9" s="120"/>
      <c r="C9" s="107"/>
      <c r="D9" s="107"/>
      <c r="E9" s="107"/>
      <c r="F9" s="148"/>
      <c r="G9" s="148"/>
      <c r="H9" s="143"/>
      <c r="I9" s="143"/>
      <c r="J9" s="122"/>
      <c r="K9" s="123"/>
      <c r="L9" s="124"/>
      <c r="M9" s="124"/>
      <c r="N9" s="124"/>
      <c r="O9" s="124"/>
      <c r="P9" s="124"/>
      <c r="Q9" s="124"/>
      <c r="R9" s="124"/>
      <c r="S9" s="124"/>
      <c r="T9" s="118"/>
    </row>
    <row r="10" spans="2:20" ht="12" x14ac:dyDescent="0.2">
      <c r="B10" s="125"/>
      <c r="C10" s="126">
        <v>1</v>
      </c>
      <c r="D10" s="79" t="s">
        <v>366</v>
      </c>
      <c r="E10" s="33" t="s">
        <v>331</v>
      </c>
      <c r="F10" s="34" t="s">
        <v>712</v>
      </c>
      <c r="G10" s="34" t="s">
        <v>712</v>
      </c>
      <c r="H10" s="127">
        <v>37348</v>
      </c>
      <c r="I10" s="127">
        <v>37672</v>
      </c>
      <c r="J10" s="35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4800</v>
      </c>
      <c r="K10" s="36">
        <f t="shared" ref="K10:K69" si="0">COUNT(L10:T10)-COUNTIF(L10:T10,"=0")</f>
        <v>3</v>
      </c>
      <c r="L10" s="128"/>
      <c r="M10" s="128"/>
      <c r="N10" s="128"/>
      <c r="O10" s="128">
        <v>1600</v>
      </c>
      <c r="P10" s="128"/>
      <c r="Q10" s="128"/>
      <c r="R10" s="128">
        <v>1600</v>
      </c>
      <c r="S10" s="128">
        <v>1600</v>
      </c>
      <c r="T10" s="118"/>
    </row>
    <row r="11" spans="2:20" ht="12" x14ac:dyDescent="0.2">
      <c r="B11" s="125"/>
      <c r="C11" s="126">
        <v>2</v>
      </c>
      <c r="D11" s="39" t="s">
        <v>295</v>
      </c>
      <c r="E11" s="39" t="s">
        <v>311</v>
      </c>
      <c r="F11" s="34" t="s">
        <v>231</v>
      </c>
      <c r="G11" s="34" t="s">
        <v>231</v>
      </c>
      <c r="H11" s="127">
        <v>37314</v>
      </c>
      <c r="I11" s="127">
        <v>37477</v>
      </c>
      <c r="J11" s="35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3760</v>
      </c>
      <c r="K11" s="36">
        <f t="shared" si="0"/>
        <v>5</v>
      </c>
      <c r="L11" s="128">
        <v>640</v>
      </c>
      <c r="M11" s="128">
        <v>880</v>
      </c>
      <c r="N11" s="128">
        <v>800</v>
      </c>
      <c r="O11" s="128">
        <v>880</v>
      </c>
      <c r="P11" s="128"/>
      <c r="Q11" s="128">
        <v>560</v>
      </c>
      <c r="R11" s="128"/>
      <c r="S11" s="128"/>
      <c r="T11" s="118"/>
    </row>
    <row r="12" spans="2:20" ht="12" x14ac:dyDescent="0.2">
      <c r="B12" s="125"/>
      <c r="C12" s="126">
        <v>3</v>
      </c>
      <c r="D12" s="39" t="s">
        <v>297</v>
      </c>
      <c r="E12" s="39" t="s">
        <v>283</v>
      </c>
      <c r="F12" s="34" t="s">
        <v>231</v>
      </c>
      <c r="G12" s="34" t="s">
        <v>231</v>
      </c>
      <c r="H12" s="127">
        <v>37521</v>
      </c>
      <c r="I12" s="127">
        <v>37481</v>
      </c>
      <c r="J12" s="35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3560</v>
      </c>
      <c r="K12" s="36">
        <f t="shared" si="0"/>
        <v>4</v>
      </c>
      <c r="L12" s="128">
        <v>1120</v>
      </c>
      <c r="M12" s="128">
        <v>880</v>
      </c>
      <c r="N12" s="128">
        <v>680</v>
      </c>
      <c r="O12" s="128">
        <v>880</v>
      </c>
      <c r="P12" s="128"/>
      <c r="Q12" s="128"/>
      <c r="R12" s="128"/>
      <c r="S12" s="128"/>
      <c r="T12" s="118"/>
    </row>
    <row r="13" spans="2:20" ht="12" x14ac:dyDescent="0.2">
      <c r="B13" s="125"/>
      <c r="C13" s="126">
        <v>4</v>
      </c>
      <c r="D13" s="72" t="s">
        <v>367</v>
      </c>
      <c r="E13" s="72" t="s">
        <v>368</v>
      </c>
      <c r="F13" s="34" t="s">
        <v>718</v>
      </c>
      <c r="G13" s="34" t="s">
        <v>718</v>
      </c>
      <c r="H13" s="127">
        <v>37623</v>
      </c>
      <c r="I13" s="127">
        <v>37853</v>
      </c>
      <c r="J13" s="35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3400</v>
      </c>
      <c r="K13" s="36">
        <f t="shared" si="0"/>
        <v>3</v>
      </c>
      <c r="L13" s="128"/>
      <c r="M13" s="128"/>
      <c r="N13" s="128"/>
      <c r="O13" s="128">
        <v>1360</v>
      </c>
      <c r="P13" s="128">
        <v>680</v>
      </c>
      <c r="Q13" s="128"/>
      <c r="R13" s="128">
        <v>1360</v>
      </c>
      <c r="S13" s="128"/>
      <c r="T13" s="118"/>
    </row>
    <row r="14" spans="2:20" ht="12" x14ac:dyDescent="0.2">
      <c r="B14" s="125"/>
      <c r="C14" s="126">
        <v>5</v>
      </c>
      <c r="D14" s="39" t="s">
        <v>322</v>
      </c>
      <c r="E14" s="39" t="s">
        <v>283</v>
      </c>
      <c r="F14" s="34" t="s">
        <v>231</v>
      </c>
      <c r="G14" s="34" t="s">
        <v>231</v>
      </c>
      <c r="H14" s="127">
        <v>38366</v>
      </c>
      <c r="I14" s="127">
        <v>37481</v>
      </c>
      <c r="J14" s="35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1920</v>
      </c>
      <c r="K14" s="36">
        <f t="shared" si="0"/>
        <v>2</v>
      </c>
      <c r="L14" s="128"/>
      <c r="M14" s="128"/>
      <c r="N14" s="128"/>
      <c r="O14" s="128"/>
      <c r="P14" s="128"/>
      <c r="Q14" s="128">
        <v>560</v>
      </c>
      <c r="R14" s="128"/>
      <c r="S14" s="128">
        <v>1360</v>
      </c>
      <c r="T14" s="118"/>
    </row>
    <row r="15" spans="2:20" ht="12" x14ac:dyDescent="0.2">
      <c r="B15" s="125"/>
      <c r="C15" s="126"/>
      <c r="D15" s="79" t="s">
        <v>106</v>
      </c>
      <c r="E15" s="39" t="s">
        <v>372</v>
      </c>
      <c r="F15" s="34" t="s">
        <v>704</v>
      </c>
      <c r="G15" s="34" t="s">
        <v>704</v>
      </c>
      <c r="H15" s="127">
        <v>37515</v>
      </c>
      <c r="I15" s="127">
        <v>37732</v>
      </c>
      <c r="J15" s="35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1920</v>
      </c>
      <c r="K15" s="36">
        <f t="shared" si="0"/>
        <v>2</v>
      </c>
      <c r="L15" s="128"/>
      <c r="M15" s="128"/>
      <c r="N15" s="128"/>
      <c r="O15" s="128"/>
      <c r="P15" s="128"/>
      <c r="Q15" s="128">
        <v>800</v>
      </c>
      <c r="R15" s="128">
        <v>1120</v>
      </c>
      <c r="S15" s="128"/>
      <c r="T15" s="118"/>
    </row>
    <row r="16" spans="2:20" ht="12" x14ac:dyDescent="0.2">
      <c r="B16" s="125"/>
      <c r="C16" s="126">
        <v>7</v>
      </c>
      <c r="D16" s="39" t="s">
        <v>87</v>
      </c>
      <c r="E16" s="39" t="s">
        <v>225</v>
      </c>
      <c r="F16" s="34" t="s">
        <v>702</v>
      </c>
      <c r="G16" s="34" t="s">
        <v>702</v>
      </c>
      <c r="H16" s="127">
        <v>37453</v>
      </c>
      <c r="I16" s="127">
        <v>37729</v>
      </c>
      <c r="J16" s="35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1600</v>
      </c>
      <c r="K16" s="36">
        <f t="shared" si="0"/>
        <v>1</v>
      </c>
      <c r="L16" s="128">
        <v>1600</v>
      </c>
      <c r="M16" s="128"/>
      <c r="N16" s="128"/>
      <c r="O16" s="128"/>
      <c r="P16" s="128"/>
      <c r="Q16" s="128"/>
      <c r="R16" s="128"/>
      <c r="S16" s="128"/>
      <c r="T16" s="118"/>
    </row>
    <row r="17" spans="2:20" ht="12" x14ac:dyDescent="0.2">
      <c r="B17" s="125"/>
      <c r="C17" s="126">
        <v>8</v>
      </c>
      <c r="D17" s="72" t="s">
        <v>370</v>
      </c>
      <c r="E17" s="39" t="s">
        <v>371</v>
      </c>
      <c r="F17" s="34" t="s">
        <v>718</v>
      </c>
      <c r="G17" s="34" t="s">
        <v>718</v>
      </c>
      <c r="H17" s="127">
        <v>37809</v>
      </c>
      <c r="I17" s="127">
        <v>37593</v>
      </c>
      <c r="J17" s="35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1320</v>
      </c>
      <c r="K17" s="36">
        <f t="shared" si="0"/>
        <v>2</v>
      </c>
      <c r="L17" s="128"/>
      <c r="M17" s="128"/>
      <c r="N17" s="128"/>
      <c r="O17" s="128">
        <v>880</v>
      </c>
      <c r="P17" s="128">
        <v>440</v>
      </c>
      <c r="Q17" s="128"/>
      <c r="R17" s="128"/>
      <c r="S17" s="128"/>
      <c r="T17" s="118"/>
    </row>
    <row r="18" spans="2:20" ht="12" x14ac:dyDescent="0.2">
      <c r="B18" s="125"/>
      <c r="C18" s="126">
        <v>9</v>
      </c>
      <c r="D18" s="79" t="s">
        <v>279</v>
      </c>
      <c r="E18" s="39" t="s">
        <v>390</v>
      </c>
      <c r="F18" s="34" t="s">
        <v>712</v>
      </c>
      <c r="G18" s="34" t="s">
        <v>712</v>
      </c>
      <c r="H18" s="127">
        <v>37368</v>
      </c>
      <c r="I18" s="127">
        <v>38385</v>
      </c>
      <c r="J18" s="35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1120</v>
      </c>
      <c r="K18" s="36">
        <f t="shared" si="0"/>
        <v>1</v>
      </c>
      <c r="L18" s="128"/>
      <c r="M18" s="128"/>
      <c r="N18" s="128"/>
      <c r="O18" s="128"/>
      <c r="P18" s="128"/>
      <c r="Q18" s="128"/>
      <c r="R18" s="128">
        <v>1120</v>
      </c>
      <c r="S18" s="128"/>
      <c r="T18" s="118"/>
    </row>
    <row r="19" spans="2:20" ht="12" x14ac:dyDescent="0.2">
      <c r="B19" s="125"/>
      <c r="C19" s="126"/>
      <c r="D19" s="79" t="s">
        <v>280</v>
      </c>
      <c r="E19" s="39" t="s">
        <v>224</v>
      </c>
      <c r="F19" s="34" t="s">
        <v>700</v>
      </c>
      <c r="G19" s="34" t="s">
        <v>700</v>
      </c>
      <c r="H19" s="127">
        <v>37634</v>
      </c>
      <c r="I19" s="127">
        <v>37925</v>
      </c>
      <c r="J19" s="35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1120</v>
      </c>
      <c r="K19" s="36">
        <f t="shared" si="0"/>
        <v>1</v>
      </c>
      <c r="L19" s="128"/>
      <c r="M19" s="128"/>
      <c r="N19" s="128"/>
      <c r="O19" s="128"/>
      <c r="P19" s="128"/>
      <c r="Q19" s="128"/>
      <c r="R19" s="128"/>
      <c r="S19" s="128">
        <v>1120</v>
      </c>
      <c r="T19" s="118"/>
    </row>
    <row r="20" spans="2:20" ht="12" x14ac:dyDescent="0.2">
      <c r="B20" s="125"/>
      <c r="C20" s="126">
        <v>11</v>
      </c>
      <c r="D20" s="79" t="s">
        <v>373</v>
      </c>
      <c r="E20" s="39" t="s">
        <v>391</v>
      </c>
      <c r="F20" s="34" t="s">
        <v>703</v>
      </c>
      <c r="G20" s="34" t="s">
        <v>703</v>
      </c>
      <c r="H20" s="127">
        <v>37653</v>
      </c>
      <c r="I20" s="127">
        <v>38797</v>
      </c>
      <c r="J20" s="35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880</v>
      </c>
      <c r="K20" s="36">
        <f t="shared" si="0"/>
        <v>1</v>
      </c>
      <c r="L20" s="128"/>
      <c r="M20" s="128"/>
      <c r="N20" s="128"/>
      <c r="O20" s="128"/>
      <c r="P20" s="128"/>
      <c r="Q20" s="128"/>
      <c r="R20" s="128"/>
      <c r="S20" s="128">
        <v>880</v>
      </c>
      <c r="T20" s="118"/>
    </row>
    <row r="21" spans="2:20" ht="12" x14ac:dyDescent="0.2">
      <c r="B21" s="125"/>
      <c r="C21" s="126"/>
      <c r="D21" s="79" t="s">
        <v>326</v>
      </c>
      <c r="E21" s="39" t="s">
        <v>392</v>
      </c>
      <c r="F21" s="34" t="s">
        <v>717</v>
      </c>
      <c r="G21" s="34" t="s">
        <v>717</v>
      </c>
      <c r="H21" s="127">
        <v>37607</v>
      </c>
      <c r="I21" s="127">
        <v>38328</v>
      </c>
      <c r="J21" s="35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880</v>
      </c>
      <c r="K21" s="36">
        <f t="shared" si="0"/>
        <v>1</v>
      </c>
      <c r="L21" s="128"/>
      <c r="M21" s="128"/>
      <c r="N21" s="128"/>
      <c r="O21" s="128"/>
      <c r="P21" s="128"/>
      <c r="Q21" s="128"/>
      <c r="R21" s="128"/>
      <c r="S21" s="128">
        <v>880</v>
      </c>
      <c r="T21" s="118"/>
    </row>
    <row r="22" spans="2:20" ht="12" x14ac:dyDescent="0.2">
      <c r="B22" s="125"/>
      <c r="C22" s="126"/>
      <c r="D22" s="39" t="s">
        <v>369</v>
      </c>
      <c r="E22" s="33" t="s">
        <v>390</v>
      </c>
      <c r="F22" s="34" t="s">
        <v>704</v>
      </c>
      <c r="G22" s="34" t="s">
        <v>712</v>
      </c>
      <c r="H22" s="127">
        <v>37971</v>
      </c>
      <c r="I22" s="127">
        <v>38385</v>
      </c>
      <c r="J22" s="35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880</v>
      </c>
      <c r="K22" s="36">
        <f t="shared" si="0"/>
        <v>1</v>
      </c>
      <c r="L22" s="128"/>
      <c r="M22" s="128"/>
      <c r="N22" s="128"/>
      <c r="O22" s="128"/>
      <c r="P22" s="128"/>
      <c r="Q22" s="128"/>
      <c r="R22" s="128"/>
      <c r="S22" s="128">
        <v>880</v>
      </c>
      <c r="T22" s="118"/>
    </row>
    <row r="23" spans="2:20" ht="12" x14ac:dyDescent="0.2">
      <c r="B23" s="125"/>
      <c r="C23" s="126"/>
      <c r="D23" s="39" t="s">
        <v>377</v>
      </c>
      <c r="E23" s="39" t="s">
        <v>393</v>
      </c>
      <c r="F23" s="34" t="s">
        <v>718</v>
      </c>
      <c r="G23" s="34" t="s">
        <v>718</v>
      </c>
      <c r="H23" s="127">
        <v>37828</v>
      </c>
      <c r="I23" s="127">
        <v>38116</v>
      </c>
      <c r="J23" s="35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880</v>
      </c>
      <c r="K23" s="36">
        <f t="shared" si="0"/>
        <v>1</v>
      </c>
      <c r="L23" s="128"/>
      <c r="M23" s="128"/>
      <c r="N23" s="128"/>
      <c r="O23" s="128"/>
      <c r="P23" s="128"/>
      <c r="Q23" s="128"/>
      <c r="R23" s="128">
        <v>880</v>
      </c>
      <c r="S23" s="128"/>
      <c r="T23" s="118"/>
    </row>
    <row r="24" spans="2:20" ht="12" x14ac:dyDescent="0.2">
      <c r="B24" s="125"/>
      <c r="C24" s="126">
        <v>15</v>
      </c>
      <c r="D24" s="79" t="s">
        <v>394</v>
      </c>
      <c r="E24" s="39" t="s">
        <v>369</v>
      </c>
      <c r="F24" s="34" t="s">
        <v>704</v>
      </c>
      <c r="G24" s="34" t="s">
        <v>704</v>
      </c>
      <c r="H24" s="127">
        <v>38296</v>
      </c>
      <c r="I24" s="127">
        <v>37971</v>
      </c>
      <c r="J24" s="35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680</v>
      </c>
      <c r="K24" s="36">
        <f t="shared" si="0"/>
        <v>1</v>
      </c>
      <c r="L24" s="128"/>
      <c r="M24" s="128"/>
      <c r="N24" s="128"/>
      <c r="O24" s="128"/>
      <c r="P24" s="128"/>
      <c r="Q24" s="128">
        <v>680</v>
      </c>
      <c r="R24" s="128"/>
      <c r="S24" s="128"/>
      <c r="T24" s="118"/>
    </row>
    <row r="25" spans="2:20" ht="12" x14ac:dyDescent="0.2">
      <c r="B25" s="125"/>
      <c r="C25" s="126">
        <v>16</v>
      </c>
      <c r="D25" s="79" t="s">
        <v>214</v>
      </c>
      <c r="E25" s="39" t="s">
        <v>224</v>
      </c>
      <c r="F25" s="34" t="s">
        <v>702</v>
      </c>
      <c r="G25" s="34" t="s">
        <v>700</v>
      </c>
      <c r="H25" s="127">
        <v>38054</v>
      </c>
      <c r="I25" s="127">
        <v>37925</v>
      </c>
      <c r="J25" s="35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640</v>
      </c>
      <c r="K25" s="36">
        <f t="shared" si="0"/>
        <v>1</v>
      </c>
      <c r="L25" s="128"/>
      <c r="M25" s="128"/>
      <c r="N25" s="128"/>
      <c r="O25" s="128"/>
      <c r="P25" s="128"/>
      <c r="Q25" s="128"/>
      <c r="R25" s="128">
        <v>640</v>
      </c>
      <c r="S25" s="128"/>
      <c r="T25" s="118"/>
    </row>
    <row r="26" spans="2:20" ht="12" x14ac:dyDescent="0.2">
      <c r="B26" s="125"/>
      <c r="C26" s="126"/>
      <c r="D26" s="79" t="s">
        <v>373</v>
      </c>
      <c r="E26" s="39" t="s">
        <v>374</v>
      </c>
      <c r="F26" s="34" t="s">
        <v>703</v>
      </c>
      <c r="G26" s="34" t="s">
        <v>703</v>
      </c>
      <c r="H26" s="127">
        <v>37653</v>
      </c>
      <c r="I26" s="127">
        <v>37574</v>
      </c>
      <c r="J26" s="35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640</v>
      </c>
      <c r="K26" s="36">
        <f t="shared" si="0"/>
        <v>1</v>
      </c>
      <c r="L26" s="128">
        <v>640</v>
      </c>
      <c r="M26" s="128"/>
      <c r="N26" s="128"/>
      <c r="O26" s="128"/>
      <c r="P26" s="128"/>
      <c r="Q26" s="128"/>
      <c r="R26" s="128"/>
      <c r="S26" s="128"/>
      <c r="T26" s="118"/>
    </row>
    <row r="27" spans="2:20" ht="12" x14ac:dyDescent="0.2">
      <c r="B27" s="125"/>
      <c r="C27" s="126"/>
      <c r="D27" s="79" t="s">
        <v>378</v>
      </c>
      <c r="E27" s="39" t="s">
        <v>380</v>
      </c>
      <c r="F27" s="34" t="s">
        <v>711</v>
      </c>
      <c r="G27" s="34" t="s">
        <v>711</v>
      </c>
      <c r="H27" s="127">
        <v>37985</v>
      </c>
      <c r="I27" s="127">
        <v>37924</v>
      </c>
      <c r="J27" s="35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640</v>
      </c>
      <c r="K27" s="36">
        <f t="shared" si="0"/>
        <v>1</v>
      </c>
      <c r="L27" s="128"/>
      <c r="M27" s="128"/>
      <c r="N27" s="128"/>
      <c r="O27" s="128"/>
      <c r="P27" s="128"/>
      <c r="Q27" s="128"/>
      <c r="R27" s="128">
        <v>640</v>
      </c>
      <c r="S27" s="128"/>
      <c r="T27" s="118"/>
    </row>
    <row r="28" spans="2:20" ht="12" x14ac:dyDescent="0.2">
      <c r="B28" s="125"/>
      <c r="C28" s="126"/>
      <c r="D28" s="79" t="s">
        <v>279</v>
      </c>
      <c r="E28" s="39" t="s">
        <v>366</v>
      </c>
      <c r="F28" s="34" t="s">
        <v>712</v>
      </c>
      <c r="G28" s="34" t="s">
        <v>712</v>
      </c>
      <c r="H28" s="127">
        <v>37368</v>
      </c>
      <c r="I28" s="127">
        <v>37348</v>
      </c>
      <c r="J28" s="35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640</v>
      </c>
      <c r="K28" s="36">
        <f t="shared" si="0"/>
        <v>1</v>
      </c>
      <c r="L28" s="128">
        <v>640</v>
      </c>
      <c r="M28" s="128"/>
      <c r="N28" s="128"/>
      <c r="O28" s="128"/>
      <c r="P28" s="128"/>
      <c r="Q28" s="128"/>
      <c r="R28" s="128"/>
      <c r="S28" s="128"/>
      <c r="T28" s="118"/>
    </row>
    <row r="29" spans="2:20" ht="12" x14ac:dyDescent="0.2">
      <c r="B29" s="125"/>
      <c r="C29" s="126"/>
      <c r="D29" s="79" t="s">
        <v>395</v>
      </c>
      <c r="E29" s="39" t="s">
        <v>370</v>
      </c>
      <c r="F29" s="34" t="s">
        <v>718</v>
      </c>
      <c r="G29" s="34" t="s">
        <v>718</v>
      </c>
      <c r="H29" s="127">
        <v>38186</v>
      </c>
      <c r="I29" s="127">
        <v>37809</v>
      </c>
      <c r="J29" s="35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640</v>
      </c>
      <c r="K29" s="36">
        <f t="shared" si="0"/>
        <v>1</v>
      </c>
      <c r="L29" s="128"/>
      <c r="M29" s="128"/>
      <c r="N29" s="128"/>
      <c r="O29" s="128"/>
      <c r="P29" s="128"/>
      <c r="Q29" s="128"/>
      <c r="R29" s="128">
        <v>640</v>
      </c>
      <c r="S29" s="128"/>
      <c r="T29" s="118"/>
    </row>
    <row r="30" spans="2:20" ht="12" x14ac:dyDescent="0.2">
      <c r="B30" s="125"/>
      <c r="C30" s="126"/>
      <c r="D30" s="79" t="s">
        <v>280</v>
      </c>
      <c r="E30" s="39" t="s">
        <v>375</v>
      </c>
      <c r="F30" s="34" t="s">
        <v>700</v>
      </c>
      <c r="G30" s="34" t="s">
        <v>700</v>
      </c>
      <c r="H30" s="127">
        <v>37634</v>
      </c>
      <c r="I30" s="127">
        <v>37883</v>
      </c>
      <c r="J30" s="35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640</v>
      </c>
      <c r="K30" s="36">
        <f t="shared" si="0"/>
        <v>1</v>
      </c>
      <c r="L30" s="128"/>
      <c r="M30" s="128"/>
      <c r="N30" s="128"/>
      <c r="O30" s="128"/>
      <c r="P30" s="128"/>
      <c r="Q30" s="128"/>
      <c r="R30" s="128">
        <v>640</v>
      </c>
      <c r="S30" s="128"/>
      <c r="T30" s="118"/>
    </row>
    <row r="31" spans="2:20" ht="12" x14ac:dyDescent="0.2">
      <c r="B31" s="125"/>
      <c r="C31" s="126">
        <v>22</v>
      </c>
      <c r="D31" s="39" t="s">
        <v>279</v>
      </c>
      <c r="E31" s="39" t="s">
        <v>396</v>
      </c>
      <c r="F31" s="34" t="s">
        <v>712</v>
      </c>
      <c r="G31" s="34" t="s">
        <v>712</v>
      </c>
      <c r="H31" s="127">
        <v>37368</v>
      </c>
      <c r="I31" s="127">
        <v>38909</v>
      </c>
      <c r="J31" s="35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440</v>
      </c>
      <c r="K31" s="36">
        <f t="shared" si="0"/>
        <v>1</v>
      </c>
      <c r="L31" s="128"/>
      <c r="M31" s="128"/>
      <c r="N31" s="128"/>
      <c r="O31" s="128"/>
      <c r="P31" s="128">
        <v>440</v>
      </c>
      <c r="Q31" s="128"/>
      <c r="R31" s="128"/>
      <c r="S31" s="128"/>
      <c r="T31" s="118"/>
    </row>
    <row r="32" spans="2:20" ht="12" x14ac:dyDescent="0.2">
      <c r="B32" s="125"/>
      <c r="C32" s="126"/>
      <c r="D32" s="79"/>
      <c r="E32" s="39"/>
      <c r="F32" s="34" t="s">
        <v>166</v>
      </c>
      <c r="G32" s="34" t="s">
        <v>166</v>
      </c>
      <c r="H32" s="127" t="s">
        <v>166</v>
      </c>
      <c r="I32" s="127" t="s">
        <v>166</v>
      </c>
      <c r="J32" s="35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0</v>
      </c>
      <c r="K32" s="36">
        <f t="shared" si="0"/>
        <v>0</v>
      </c>
      <c r="L32" s="128"/>
      <c r="M32" s="128"/>
      <c r="N32" s="128"/>
      <c r="O32" s="128"/>
      <c r="P32" s="128"/>
      <c r="Q32" s="128"/>
      <c r="R32" s="128"/>
      <c r="S32" s="128"/>
      <c r="T32" s="118"/>
    </row>
    <row r="33" spans="2:20" ht="12" x14ac:dyDescent="0.2">
      <c r="B33" s="125"/>
      <c r="C33" s="126"/>
      <c r="D33" s="79"/>
      <c r="E33" s="39"/>
      <c r="F33" s="34" t="s">
        <v>166</v>
      </c>
      <c r="G33" s="34" t="s">
        <v>166</v>
      </c>
      <c r="H33" s="127" t="s">
        <v>166</v>
      </c>
      <c r="I33" s="127" t="s">
        <v>166</v>
      </c>
      <c r="J33" s="35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0</v>
      </c>
      <c r="K33" s="36">
        <f t="shared" si="0"/>
        <v>0</v>
      </c>
      <c r="L33" s="128"/>
      <c r="M33" s="128"/>
      <c r="N33" s="128"/>
      <c r="O33" s="128"/>
      <c r="P33" s="128"/>
      <c r="Q33" s="128"/>
      <c r="R33" s="128"/>
      <c r="S33" s="128"/>
      <c r="T33" s="118"/>
    </row>
    <row r="34" spans="2:20" ht="12" x14ac:dyDescent="0.2">
      <c r="B34" s="125"/>
      <c r="C34" s="126"/>
      <c r="D34" s="79"/>
      <c r="E34" s="39"/>
      <c r="F34" s="34" t="s">
        <v>166</v>
      </c>
      <c r="G34" s="34" t="s">
        <v>166</v>
      </c>
      <c r="H34" s="127" t="s">
        <v>166</v>
      </c>
      <c r="I34" s="127" t="s">
        <v>166</v>
      </c>
      <c r="J34" s="35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0</v>
      </c>
      <c r="K34" s="36">
        <f t="shared" si="0"/>
        <v>0</v>
      </c>
      <c r="L34" s="128"/>
      <c r="M34" s="128"/>
      <c r="N34" s="128"/>
      <c r="O34" s="128"/>
      <c r="P34" s="128"/>
      <c r="Q34" s="128"/>
      <c r="R34" s="128"/>
      <c r="S34" s="128"/>
      <c r="T34" s="118"/>
    </row>
    <row r="35" spans="2:20" ht="12" x14ac:dyDescent="0.2">
      <c r="B35" s="125"/>
      <c r="C35" s="126"/>
      <c r="D35" s="79"/>
      <c r="E35" s="39"/>
      <c r="F35" s="34" t="s">
        <v>166</v>
      </c>
      <c r="G35" s="34" t="s">
        <v>166</v>
      </c>
      <c r="H35" s="127" t="s">
        <v>166</v>
      </c>
      <c r="I35" s="127" t="s">
        <v>166</v>
      </c>
      <c r="J35" s="35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0</v>
      </c>
      <c r="K35" s="36">
        <f t="shared" si="0"/>
        <v>0</v>
      </c>
      <c r="L35" s="128"/>
      <c r="M35" s="128"/>
      <c r="N35" s="128"/>
      <c r="O35" s="128"/>
      <c r="P35" s="128"/>
      <c r="Q35" s="128"/>
      <c r="R35" s="128"/>
      <c r="S35" s="128"/>
      <c r="T35" s="118"/>
    </row>
    <row r="36" spans="2:20" ht="12" x14ac:dyDescent="0.2">
      <c r="B36" s="125"/>
      <c r="C36" s="126"/>
      <c r="D36" s="79"/>
      <c r="E36" s="39"/>
      <c r="F36" s="34" t="s">
        <v>166</v>
      </c>
      <c r="G36" s="34" t="s">
        <v>166</v>
      </c>
      <c r="H36" s="127" t="s">
        <v>166</v>
      </c>
      <c r="I36" s="127" t="s">
        <v>166</v>
      </c>
      <c r="J36" s="35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0</v>
      </c>
      <c r="K36" s="36">
        <f t="shared" si="0"/>
        <v>0</v>
      </c>
      <c r="L36" s="128"/>
      <c r="M36" s="128"/>
      <c r="N36" s="128"/>
      <c r="O36" s="128"/>
      <c r="P36" s="128"/>
      <c r="Q36" s="128"/>
      <c r="R36" s="128"/>
      <c r="S36" s="128"/>
      <c r="T36" s="118"/>
    </row>
    <row r="37" spans="2:20" ht="12" x14ac:dyDescent="0.2">
      <c r="B37" s="125"/>
      <c r="C37" s="126"/>
      <c r="D37" s="79"/>
      <c r="E37" s="39"/>
      <c r="F37" s="34" t="s">
        <v>166</v>
      </c>
      <c r="G37" s="34" t="s">
        <v>166</v>
      </c>
      <c r="H37" s="127" t="s">
        <v>166</v>
      </c>
      <c r="I37" s="127" t="s">
        <v>166</v>
      </c>
      <c r="J37" s="35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0</v>
      </c>
      <c r="K37" s="36">
        <f t="shared" si="0"/>
        <v>0</v>
      </c>
      <c r="L37" s="128"/>
      <c r="M37" s="128"/>
      <c r="N37" s="128"/>
      <c r="O37" s="128"/>
      <c r="P37" s="128"/>
      <c r="Q37" s="128"/>
      <c r="R37" s="128"/>
      <c r="S37" s="128"/>
      <c r="T37" s="118"/>
    </row>
    <row r="38" spans="2:20" ht="12" x14ac:dyDescent="0.2">
      <c r="B38" s="125"/>
      <c r="C38" s="126"/>
      <c r="D38" s="79"/>
      <c r="E38" s="39"/>
      <c r="F38" s="34" t="s">
        <v>166</v>
      </c>
      <c r="G38" s="34" t="s">
        <v>166</v>
      </c>
      <c r="H38" s="127" t="s">
        <v>166</v>
      </c>
      <c r="I38" s="127" t="s">
        <v>166</v>
      </c>
      <c r="J38" s="35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0</v>
      </c>
      <c r="K38" s="36">
        <f t="shared" si="0"/>
        <v>0</v>
      </c>
      <c r="L38" s="128"/>
      <c r="M38" s="128"/>
      <c r="N38" s="128"/>
      <c r="O38" s="128"/>
      <c r="P38" s="128"/>
      <c r="Q38" s="128"/>
      <c r="R38" s="128"/>
      <c r="S38" s="128"/>
      <c r="T38" s="118"/>
    </row>
    <row r="39" spans="2:20" ht="12" x14ac:dyDescent="0.2">
      <c r="B39" s="125"/>
      <c r="C39" s="126"/>
      <c r="D39" s="79"/>
      <c r="E39" s="39"/>
      <c r="F39" s="34" t="s">
        <v>166</v>
      </c>
      <c r="G39" s="34" t="s">
        <v>166</v>
      </c>
      <c r="H39" s="127" t="s">
        <v>166</v>
      </c>
      <c r="I39" s="127" t="s">
        <v>166</v>
      </c>
      <c r="J39" s="35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0</v>
      </c>
      <c r="K39" s="36">
        <f t="shared" si="0"/>
        <v>0</v>
      </c>
      <c r="L39" s="128"/>
      <c r="M39" s="128"/>
      <c r="N39" s="128"/>
      <c r="O39" s="128"/>
      <c r="P39" s="128"/>
      <c r="Q39" s="128"/>
      <c r="R39" s="128"/>
      <c r="S39" s="128"/>
      <c r="T39" s="118"/>
    </row>
    <row r="40" spans="2:20" ht="12" x14ac:dyDescent="0.2">
      <c r="B40" s="125"/>
      <c r="C40" s="126"/>
      <c r="D40" s="79"/>
      <c r="E40" s="39"/>
      <c r="F40" s="34" t="s">
        <v>166</v>
      </c>
      <c r="G40" s="34" t="s">
        <v>166</v>
      </c>
      <c r="H40" s="127" t="s">
        <v>166</v>
      </c>
      <c r="I40" s="127" t="s">
        <v>166</v>
      </c>
      <c r="J40" s="35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0</v>
      </c>
      <c r="K40" s="36">
        <f t="shared" si="0"/>
        <v>0</v>
      </c>
      <c r="L40" s="128"/>
      <c r="M40" s="128"/>
      <c r="N40" s="128"/>
      <c r="O40" s="128"/>
      <c r="P40" s="128"/>
      <c r="Q40" s="128"/>
      <c r="R40" s="128"/>
      <c r="S40" s="128"/>
      <c r="T40" s="118"/>
    </row>
    <row r="41" spans="2:20" ht="12" x14ac:dyDescent="0.2">
      <c r="B41" s="125"/>
      <c r="C41" s="126"/>
      <c r="D41" s="79"/>
      <c r="E41" s="39"/>
      <c r="F41" s="34" t="s">
        <v>166</v>
      </c>
      <c r="G41" s="34" t="s">
        <v>166</v>
      </c>
      <c r="H41" s="127" t="s">
        <v>166</v>
      </c>
      <c r="I41" s="127" t="s">
        <v>166</v>
      </c>
      <c r="J41" s="35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0</v>
      </c>
      <c r="K41" s="36">
        <f t="shared" si="0"/>
        <v>0</v>
      </c>
      <c r="L41" s="128"/>
      <c r="M41" s="128"/>
      <c r="N41" s="128"/>
      <c r="O41" s="128"/>
      <c r="P41" s="128"/>
      <c r="Q41" s="128"/>
      <c r="R41" s="128"/>
      <c r="S41" s="128"/>
      <c r="T41" s="118"/>
    </row>
    <row r="42" spans="2:20" ht="12" x14ac:dyDescent="0.2">
      <c r="B42" s="125"/>
      <c r="C42" s="126"/>
      <c r="D42" s="79"/>
      <c r="E42" s="39"/>
      <c r="F42" s="34" t="s">
        <v>166</v>
      </c>
      <c r="G42" s="34" t="s">
        <v>166</v>
      </c>
      <c r="H42" s="127" t="s">
        <v>166</v>
      </c>
      <c r="I42" s="127" t="s">
        <v>166</v>
      </c>
      <c r="J42" s="35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0</v>
      </c>
      <c r="K42" s="36">
        <f t="shared" si="0"/>
        <v>0</v>
      </c>
      <c r="L42" s="128"/>
      <c r="M42" s="128"/>
      <c r="N42" s="128"/>
      <c r="O42" s="128"/>
      <c r="P42" s="128"/>
      <c r="Q42" s="128"/>
      <c r="R42" s="128"/>
      <c r="S42" s="128"/>
      <c r="T42" s="118"/>
    </row>
    <row r="43" spans="2:20" ht="12" x14ac:dyDescent="0.2">
      <c r="B43" s="125"/>
      <c r="C43" s="126"/>
      <c r="D43" s="79"/>
      <c r="E43" s="39"/>
      <c r="F43" s="34" t="s">
        <v>166</v>
      </c>
      <c r="G43" s="34" t="s">
        <v>166</v>
      </c>
      <c r="H43" s="127" t="s">
        <v>166</v>
      </c>
      <c r="I43" s="127" t="s">
        <v>166</v>
      </c>
      <c r="J43" s="35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0</v>
      </c>
      <c r="K43" s="36">
        <f t="shared" si="0"/>
        <v>0</v>
      </c>
      <c r="L43" s="128"/>
      <c r="M43" s="128"/>
      <c r="N43" s="128"/>
      <c r="O43" s="128"/>
      <c r="P43" s="128"/>
      <c r="Q43" s="128"/>
      <c r="R43" s="128"/>
      <c r="S43" s="128"/>
      <c r="T43" s="118"/>
    </row>
    <row r="44" spans="2:20" ht="12" x14ac:dyDescent="0.2">
      <c r="B44" s="125"/>
      <c r="C44" s="126"/>
      <c r="D44" s="79"/>
      <c r="E44" s="39"/>
      <c r="F44" s="34" t="s">
        <v>166</v>
      </c>
      <c r="G44" s="34" t="s">
        <v>166</v>
      </c>
      <c r="H44" s="127" t="s">
        <v>166</v>
      </c>
      <c r="I44" s="127" t="s">
        <v>166</v>
      </c>
      <c r="J44" s="35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0</v>
      </c>
      <c r="K44" s="36">
        <f t="shared" si="0"/>
        <v>0</v>
      </c>
      <c r="L44" s="128"/>
      <c r="M44" s="128"/>
      <c r="N44" s="128"/>
      <c r="O44" s="128"/>
      <c r="P44" s="128"/>
      <c r="Q44" s="128"/>
      <c r="R44" s="128"/>
      <c r="S44" s="128"/>
      <c r="T44" s="118"/>
    </row>
    <row r="45" spans="2:20" ht="12" x14ac:dyDescent="0.2">
      <c r="B45" s="125"/>
      <c r="C45" s="126"/>
      <c r="D45" s="79"/>
      <c r="E45" s="39"/>
      <c r="F45" s="34" t="s">
        <v>166</v>
      </c>
      <c r="G45" s="34" t="s">
        <v>166</v>
      </c>
      <c r="H45" s="127" t="s">
        <v>166</v>
      </c>
      <c r="I45" s="127" t="s">
        <v>166</v>
      </c>
      <c r="J45" s="35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0</v>
      </c>
      <c r="K45" s="36">
        <f t="shared" si="0"/>
        <v>0</v>
      </c>
      <c r="L45" s="128"/>
      <c r="M45" s="128"/>
      <c r="N45" s="128"/>
      <c r="O45" s="128"/>
      <c r="P45" s="128"/>
      <c r="Q45" s="128"/>
      <c r="R45" s="128"/>
      <c r="S45" s="128"/>
      <c r="T45" s="118"/>
    </row>
    <row r="46" spans="2:20" ht="12" x14ac:dyDescent="0.2">
      <c r="B46" s="125"/>
      <c r="C46" s="126"/>
      <c r="D46" s="79"/>
      <c r="E46" s="39"/>
      <c r="F46" s="34" t="s">
        <v>166</v>
      </c>
      <c r="G46" s="34" t="s">
        <v>166</v>
      </c>
      <c r="H46" s="127" t="s">
        <v>166</v>
      </c>
      <c r="I46" s="127" t="s">
        <v>166</v>
      </c>
      <c r="J46" s="35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0</v>
      </c>
      <c r="K46" s="36">
        <f t="shared" si="0"/>
        <v>0</v>
      </c>
      <c r="L46" s="128"/>
      <c r="M46" s="128"/>
      <c r="N46" s="128"/>
      <c r="O46" s="128"/>
      <c r="P46" s="128"/>
      <c r="Q46" s="128"/>
      <c r="R46" s="128"/>
      <c r="S46" s="128"/>
      <c r="T46" s="118"/>
    </row>
    <row r="47" spans="2:20" ht="12" x14ac:dyDescent="0.2">
      <c r="B47" s="125"/>
      <c r="C47" s="126"/>
      <c r="D47" s="79"/>
      <c r="E47" s="39"/>
      <c r="F47" s="34" t="s">
        <v>166</v>
      </c>
      <c r="G47" s="34" t="s">
        <v>166</v>
      </c>
      <c r="H47" s="127" t="s">
        <v>166</v>
      </c>
      <c r="I47" s="127" t="s">
        <v>166</v>
      </c>
      <c r="J47" s="35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0</v>
      </c>
      <c r="K47" s="36">
        <f t="shared" si="0"/>
        <v>0</v>
      </c>
      <c r="L47" s="128"/>
      <c r="M47" s="128"/>
      <c r="N47" s="128"/>
      <c r="O47" s="128"/>
      <c r="P47" s="128"/>
      <c r="Q47" s="128"/>
      <c r="R47" s="128"/>
      <c r="S47" s="128"/>
      <c r="T47" s="118"/>
    </row>
    <row r="48" spans="2:20" ht="12" x14ac:dyDescent="0.2">
      <c r="B48" s="125"/>
      <c r="C48" s="126"/>
      <c r="D48" s="79"/>
      <c r="E48" s="39"/>
      <c r="F48" s="34" t="s">
        <v>166</v>
      </c>
      <c r="G48" s="34" t="s">
        <v>166</v>
      </c>
      <c r="H48" s="127" t="s">
        <v>166</v>
      </c>
      <c r="I48" s="127" t="s">
        <v>166</v>
      </c>
      <c r="J48" s="35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0</v>
      </c>
      <c r="K48" s="36">
        <f t="shared" si="0"/>
        <v>0</v>
      </c>
      <c r="L48" s="128"/>
      <c r="M48" s="128"/>
      <c r="N48" s="128"/>
      <c r="O48" s="128"/>
      <c r="P48" s="128"/>
      <c r="Q48" s="128"/>
      <c r="R48" s="128"/>
      <c r="S48" s="128"/>
      <c r="T48" s="118"/>
    </row>
    <row r="49" spans="2:20" ht="12" x14ac:dyDescent="0.2">
      <c r="B49" s="125"/>
      <c r="C49" s="126"/>
      <c r="D49" s="79"/>
      <c r="E49" s="39"/>
      <c r="F49" s="34" t="s">
        <v>166</v>
      </c>
      <c r="G49" s="34" t="s">
        <v>166</v>
      </c>
      <c r="H49" s="127" t="s">
        <v>166</v>
      </c>
      <c r="I49" s="127" t="s">
        <v>166</v>
      </c>
      <c r="J49" s="35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0</v>
      </c>
      <c r="K49" s="36">
        <f t="shared" si="0"/>
        <v>0</v>
      </c>
      <c r="L49" s="128"/>
      <c r="M49" s="128"/>
      <c r="N49" s="128"/>
      <c r="O49" s="128"/>
      <c r="P49" s="128"/>
      <c r="Q49" s="128"/>
      <c r="R49" s="128"/>
      <c r="S49" s="128"/>
      <c r="T49" s="118"/>
    </row>
    <row r="50" spans="2:20" ht="12" x14ac:dyDescent="0.2">
      <c r="B50" s="125"/>
      <c r="C50" s="126"/>
      <c r="D50" s="79"/>
      <c r="E50" s="39"/>
      <c r="F50" s="34" t="s">
        <v>166</v>
      </c>
      <c r="G50" s="34" t="s">
        <v>166</v>
      </c>
      <c r="H50" s="127" t="s">
        <v>166</v>
      </c>
      <c r="I50" s="127" t="s">
        <v>166</v>
      </c>
      <c r="J50" s="35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0</v>
      </c>
      <c r="K50" s="36">
        <f t="shared" si="0"/>
        <v>0</v>
      </c>
      <c r="L50" s="128"/>
      <c r="M50" s="128"/>
      <c r="N50" s="128"/>
      <c r="O50" s="128"/>
      <c r="P50" s="128"/>
      <c r="Q50" s="128"/>
      <c r="R50" s="128"/>
      <c r="S50" s="128"/>
      <c r="T50" s="118"/>
    </row>
    <row r="51" spans="2:20" ht="12" x14ac:dyDescent="0.2">
      <c r="B51" s="125"/>
      <c r="C51" s="126"/>
      <c r="D51" s="79"/>
      <c r="E51" s="39"/>
      <c r="F51" s="34" t="s">
        <v>166</v>
      </c>
      <c r="G51" s="34" t="s">
        <v>166</v>
      </c>
      <c r="H51" s="127" t="s">
        <v>166</v>
      </c>
      <c r="I51" s="127" t="s">
        <v>166</v>
      </c>
      <c r="J51" s="35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0</v>
      </c>
      <c r="K51" s="36">
        <f t="shared" si="0"/>
        <v>0</v>
      </c>
      <c r="L51" s="128"/>
      <c r="M51" s="128"/>
      <c r="N51" s="128"/>
      <c r="O51" s="128"/>
      <c r="P51" s="128"/>
      <c r="Q51" s="128"/>
      <c r="R51" s="128"/>
      <c r="S51" s="128"/>
      <c r="T51" s="118"/>
    </row>
    <row r="52" spans="2:20" ht="12" x14ac:dyDescent="0.2">
      <c r="B52" s="125"/>
      <c r="C52" s="126"/>
      <c r="D52" s="79"/>
      <c r="E52" s="39"/>
      <c r="F52" s="34" t="s">
        <v>166</v>
      </c>
      <c r="G52" s="34" t="s">
        <v>166</v>
      </c>
      <c r="H52" s="127" t="s">
        <v>166</v>
      </c>
      <c r="I52" s="127" t="s">
        <v>166</v>
      </c>
      <c r="J52" s="35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36">
        <f t="shared" si="0"/>
        <v>0</v>
      </c>
      <c r="L52" s="128"/>
      <c r="M52" s="128"/>
      <c r="N52" s="128"/>
      <c r="O52" s="128"/>
      <c r="P52" s="128"/>
      <c r="Q52" s="128"/>
      <c r="R52" s="128"/>
      <c r="S52" s="128"/>
      <c r="T52" s="118"/>
    </row>
    <row r="53" spans="2:20" ht="12" x14ac:dyDescent="0.2">
      <c r="B53" s="125"/>
      <c r="C53" s="126"/>
      <c r="D53" s="79"/>
      <c r="E53" s="39"/>
      <c r="F53" s="34" t="s">
        <v>166</v>
      </c>
      <c r="G53" s="34" t="s">
        <v>166</v>
      </c>
      <c r="H53" s="127" t="s">
        <v>166</v>
      </c>
      <c r="I53" s="127" t="s">
        <v>166</v>
      </c>
      <c r="J53" s="35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36">
        <f t="shared" si="0"/>
        <v>0</v>
      </c>
      <c r="L53" s="128"/>
      <c r="M53" s="128"/>
      <c r="N53" s="128"/>
      <c r="O53" s="128"/>
      <c r="P53" s="128"/>
      <c r="Q53" s="128"/>
      <c r="R53" s="128"/>
      <c r="S53" s="128"/>
      <c r="T53" s="118"/>
    </row>
    <row r="54" spans="2:20" ht="12" x14ac:dyDescent="0.2">
      <c r="B54" s="125"/>
      <c r="C54" s="126"/>
      <c r="D54" s="79"/>
      <c r="E54" s="39"/>
      <c r="F54" s="34" t="s">
        <v>166</v>
      </c>
      <c r="G54" s="34" t="s">
        <v>166</v>
      </c>
      <c r="H54" s="127" t="s">
        <v>166</v>
      </c>
      <c r="I54" s="127" t="s">
        <v>166</v>
      </c>
      <c r="J54" s="35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36">
        <f t="shared" si="0"/>
        <v>0</v>
      </c>
      <c r="L54" s="128"/>
      <c r="M54" s="128"/>
      <c r="N54" s="128"/>
      <c r="O54" s="128"/>
      <c r="P54" s="128"/>
      <c r="Q54" s="128"/>
      <c r="R54" s="128"/>
      <c r="S54" s="128"/>
      <c r="T54" s="118"/>
    </row>
    <row r="55" spans="2:20" ht="12" x14ac:dyDescent="0.2">
      <c r="B55" s="125"/>
      <c r="C55" s="126"/>
      <c r="D55" s="79"/>
      <c r="E55" s="39"/>
      <c r="F55" s="34" t="s">
        <v>166</v>
      </c>
      <c r="G55" s="34" t="s">
        <v>166</v>
      </c>
      <c r="H55" s="127" t="s">
        <v>166</v>
      </c>
      <c r="I55" s="127" t="s">
        <v>166</v>
      </c>
      <c r="J55" s="35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36">
        <f t="shared" si="0"/>
        <v>0</v>
      </c>
      <c r="L55" s="128"/>
      <c r="M55" s="128"/>
      <c r="N55" s="128"/>
      <c r="O55" s="128"/>
      <c r="P55" s="128"/>
      <c r="Q55" s="128"/>
      <c r="R55" s="128"/>
      <c r="S55" s="128"/>
      <c r="T55" s="118"/>
    </row>
    <row r="56" spans="2:20" ht="12" x14ac:dyDescent="0.2">
      <c r="B56" s="125"/>
      <c r="C56" s="126"/>
      <c r="D56" s="79"/>
      <c r="E56" s="39"/>
      <c r="F56" s="34" t="s">
        <v>166</v>
      </c>
      <c r="G56" s="34" t="s">
        <v>166</v>
      </c>
      <c r="H56" s="127" t="s">
        <v>166</v>
      </c>
      <c r="I56" s="127" t="s">
        <v>166</v>
      </c>
      <c r="J56" s="35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36">
        <f t="shared" si="0"/>
        <v>0</v>
      </c>
      <c r="L56" s="128"/>
      <c r="M56" s="128"/>
      <c r="N56" s="128"/>
      <c r="O56" s="128"/>
      <c r="P56" s="128"/>
      <c r="Q56" s="128"/>
      <c r="R56" s="128"/>
      <c r="S56" s="128"/>
      <c r="T56" s="118"/>
    </row>
    <row r="57" spans="2:20" ht="12" x14ac:dyDescent="0.2">
      <c r="B57" s="125"/>
      <c r="C57" s="126"/>
      <c r="D57" s="79"/>
      <c r="E57" s="39"/>
      <c r="F57" s="34" t="s">
        <v>166</v>
      </c>
      <c r="G57" s="34" t="s">
        <v>166</v>
      </c>
      <c r="H57" s="127" t="s">
        <v>166</v>
      </c>
      <c r="I57" s="127" t="s">
        <v>166</v>
      </c>
      <c r="J57" s="35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36">
        <f t="shared" si="0"/>
        <v>0</v>
      </c>
      <c r="L57" s="128"/>
      <c r="M57" s="128"/>
      <c r="N57" s="128"/>
      <c r="O57" s="128"/>
      <c r="P57" s="128"/>
      <c r="Q57" s="128"/>
      <c r="R57" s="128"/>
      <c r="S57" s="128"/>
      <c r="T57" s="118"/>
    </row>
    <row r="58" spans="2:20" ht="12" x14ac:dyDescent="0.2">
      <c r="B58" s="125"/>
      <c r="C58" s="126"/>
      <c r="D58" s="79"/>
      <c r="E58" s="39"/>
      <c r="F58" s="34" t="s">
        <v>166</v>
      </c>
      <c r="G58" s="34" t="s">
        <v>166</v>
      </c>
      <c r="H58" s="127" t="s">
        <v>166</v>
      </c>
      <c r="I58" s="127" t="s">
        <v>166</v>
      </c>
      <c r="J58" s="35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36">
        <f t="shared" si="0"/>
        <v>0</v>
      </c>
      <c r="L58" s="128"/>
      <c r="M58" s="128"/>
      <c r="N58" s="128"/>
      <c r="O58" s="128"/>
      <c r="P58" s="128"/>
      <c r="Q58" s="128"/>
      <c r="R58" s="128"/>
      <c r="S58" s="128"/>
      <c r="T58" s="118"/>
    </row>
    <row r="59" spans="2:20" ht="12" x14ac:dyDescent="0.2">
      <c r="B59" s="125"/>
      <c r="C59" s="126"/>
      <c r="D59" s="79"/>
      <c r="E59" s="39"/>
      <c r="F59" s="34" t="s">
        <v>166</v>
      </c>
      <c r="G59" s="34" t="s">
        <v>166</v>
      </c>
      <c r="H59" s="127" t="s">
        <v>166</v>
      </c>
      <c r="I59" s="127" t="s">
        <v>166</v>
      </c>
      <c r="J59" s="35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36">
        <f t="shared" si="0"/>
        <v>0</v>
      </c>
      <c r="L59" s="128"/>
      <c r="M59" s="128"/>
      <c r="N59" s="128"/>
      <c r="O59" s="128"/>
      <c r="P59" s="128"/>
      <c r="Q59" s="128"/>
      <c r="R59" s="128"/>
      <c r="S59" s="128"/>
      <c r="T59" s="118"/>
    </row>
    <row r="60" spans="2:20" ht="12" x14ac:dyDescent="0.2">
      <c r="B60" s="125"/>
      <c r="C60" s="126"/>
      <c r="D60" s="79"/>
      <c r="E60" s="39"/>
      <c r="F60" s="34" t="s">
        <v>166</v>
      </c>
      <c r="G60" s="34" t="s">
        <v>166</v>
      </c>
      <c r="H60" s="127" t="s">
        <v>166</v>
      </c>
      <c r="I60" s="127" t="s">
        <v>166</v>
      </c>
      <c r="J60" s="35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36">
        <f t="shared" si="0"/>
        <v>0</v>
      </c>
      <c r="L60" s="128"/>
      <c r="M60" s="128"/>
      <c r="N60" s="128"/>
      <c r="O60" s="128"/>
      <c r="P60" s="128"/>
      <c r="Q60" s="128"/>
      <c r="R60" s="128"/>
      <c r="S60" s="128"/>
      <c r="T60" s="118"/>
    </row>
    <row r="61" spans="2:20" ht="12" x14ac:dyDescent="0.2">
      <c r="B61" s="125"/>
      <c r="C61" s="126"/>
      <c r="D61" s="79"/>
      <c r="E61" s="39"/>
      <c r="F61" s="34" t="s">
        <v>166</v>
      </c>
      <c r="G61" s="34" t="s">
        <v>166</v>
      </c>
      <c r="H61" s="127" t="s">
        <v>166</v>
      </c>
      <c r="I61" s="127" t="s">
        <v>166</v>
      </c>
      <c r="J61" s="35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36">
        <f t="shared" si="0"/>
        <v>0</v>
      </c>
      <c r="L61" s="128"/>
      <c r="M61" s="128"/>
      <c r="N61" s="128"/>
      <c r="O61" s="128"/>
      <c r="P61" s="128"/>
      <c r="Q61" s="128"/>
      <c r="R61" s="128"/>
      <c r="S61" s="128"/>
      <c r="T61" s="118"/>
    </row>
    <row r="62" spans="2:20" ht="12" x14ac:dyDescent="0.2">
      <c r="B62" s="125"/>
      <c r="C62" s="126"/>
      <c r="D62" s="79"/>
      <c r="E62" s="39"/>
      <c r="F62" s="34" t="s">
        <v>166</v>
      </c>
      <c r="G62" s="34" t="s">
        <v>166</v>
      </c>
      <c r="H62" s="127" t="s">
        <v>166</v>
      </c>
      <c r="I62" s="127" t="s">
        <v>166</v>
      </c>
      <c r="J62" s="35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36">
        <f t="shared" si="0"/>
        <v>0</v>
      </c>
      <c r="L62" s="128"/>
      <c r="M62" s="128"/>
      <c r="N62" s="128"/>
      <c r="O62" s="128"/>
      <c r="P62" s="128"/>
      <c r="Q62" s="128"/>
      <c r="R62" s="128"/>
      <c r="S62" s="128"/>
      <c r="T62" s="118"/>
    </row>
    <row r="63" spans="2:20" ht="12" x14ac:dyDescent="0.2">
      <c r="B63" s="125"/>
      <c r="C63" s="126"/>
      <c r="D63" s="79"/>
      <c r="E63" s="39"/>
      <c r="F63" s="34" t="s">
        <v>166</v>
      </c>
      <c r="G63" s="34" t="s">
        <v>166</v>
      </c>
      <c r="H63" s="127" t="s">
        <v>166</v>
      </c>
      <c r="I63" s="127" t="s">
        <v>166</v>
      </c>
      <c r="J63" s="35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36">
        <f t="shared" si="0"/>
        <v>0</v>
      </c>
      <c r="L63" s="128"/>
      <c r="M63" s="128"/>
      <c r="N63" s="128"/>
      <c r="O63" s="128"/>
      <c r="P63" s="128"/>
      <c r="Q63" s="128"/>
      <c r="R63" s="128"/>
      <c r="S63" s="128"/>
      <c r="T63" s="118"/>
    </row>
    <row r="64" spans="2:20" ht="12" x14ac:dyDescent="0.2">
      <c r="B64" s="125"/>
      <c r="C64" s="126"/>
      <c r="D64" s="79"/>
      <c r="E64" s="39"/>
      <c r="F64" s="34" t="s">
        <v>166</v>
      </c>
      <c r="G64" s="34" t="s">
        <v>166</v>
      </c>
      <c r="H64" s="127" t="s">
        <v>166</v>
      </c>
      <c r="I64" s="127" t="s">
        <v>166</v>
      </c>
      <c r="J64" s="35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36">
        <f t="shared" si="0"/>
        <v>0</v>
      </c>
      <c r="L64" s="128"/>
      <c r="M64" s="128"/>
      <c r="N64" s="128"/>
      <c r="O64" s="128"/>
      <c r="P64" s="128"/>
      <c r="Q64" s="128"/>
      <c r="R64" s="128"/>
      <c r="S64" s="128"/>
      <c r="T64" s="118"/>
    </row>
    <row r="65" spans="2:20" ht="12" x14ac:dyDescent="0.2">
      <c r="B65" s="125"/>
      <c r="C65" s="126"/>
      <c r="D65" s="79"/>
      <c r="E65" s="39"/>
      <c r="F65" s="34" t="s">
        <v>166</v>
      </c>
      <c r="G65" s="34" t="s">
        <v>166</v>
      </c>
      <c r="H65" s="127" t="s">
        <v>166</v>
      </c>
      <c r="I65" s="127" t="s">
        <v>166</v>
      </c>
      <c r="J65" s="35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36">
        <f t="shared" si="0"/>
        <v>0</v>
      </c>
      <c r="L65" s="128"/>
      <c r="M65" s="128"/>
      <c r="N65" s="128"/>
      <c r="O65" s="128"/>
      <c r="P65" s="128"/>
      <c r="Q65" s="128"/>
      <c r="R65" s="128"/>
      <c r="S65" s="128"/>
      <c r="T65" s="118"/>
    </row>
    <row r="66" spans="2:20" ht="12" x14ac:dyDescent="0.2">
      <c r="B66" s="125"/>
      <c r="C66" s="126"/>
      <c r="D66" s="79"/>
      <c r="E66" s="39"/>
      <c r="F66" s="34" t="s">
        <v>166</v>
      </c>
      <c r="G66" s="34" t="s">
        <v>166</v>
      </c>
      <c r="H66" s="127" t="s">
        <v>166</v>
      </c>
      <c r="I66" s="127" t="s">
        <v>166</v>
      </c>
      <c r="J66" s="35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36">
        <f t="shared" si="0"/>
        <v>0</v>
      </c>
      <c r="L66" s="128"/>
      <c r="M66" s="128"/>
      <c r="N66" s="128"/>
      <c r="O66" s="128"/>
      <c r="P66" s="128"/>
      <c r="Q66" s="128"/>
      <c r="R66" s="128"/>
      <c r="S66" s="128"/>
      <c r="T66" s="118"/>
    </row>
    <row r="67" spans="2:20" ht="12" x14ac:dyDescent="0.2">
      <c r="B67" s="125"/>
      <c r="C67" s="126"/>
      <c r="D67" s="79"/>
      <c r="E67" s="39"/>
      <c r="F67" s="34" t="s">
        <v>166</v>
      </c>
      <c r="G67" s="34" t="s">
        <v>166</v>
      </c>
      <c r="H67" s="127" t="s">
        <v>166</v>
      </c>
      <c r="I67" s="127" t="s">
        <v>166</v>
      </c>
      <c r="J67" s="35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36">
        <f t="shared" si="0"/>
        <v>0</v>
      </c>
      <c r="L67" s="128"/>
      <c r="M67" s="128"/>
      <c r="N67" s="128"/>
      <c r="O67" s="128"/>
      <c r="P67" s="128"/>
      <c r="Q67" s="128"/>
      <c r="R67" s="128"/>
      <c r="S67" s="128"/>
      <c r="T67" s="118"/>
    </row>
    <row r="68" spans="2:20" ht="12" x14ac:dyDescent="0.2">
      <c r="B68" s="125"/>
      <c r="C68" s="126"/>
      <c r="D68" s="79"/>
      <c r="E68" s="39"/>
      <c r="F68" s="34" t="s">
        <v>166</v>
      </c>
      <c r="G68" s="34" t="s">
        <v>166</v>
      </c>
      <c r="H68" s="127" t="s">
        <v>166</v>
      </c>
      <c r="I68" s="127" t="s">
        <v>166</v>
      </c>
      <c r="J68" s="35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36">
        <f t="shared" si="0"/>
        <v>0</v>
      </c>
      <c r="L68" s="128"/>
      <c r="M68" s="128"/>
      <c r="N68" s="128"/>
      <c r="O68" s="128"/>
      <c r="P68" s="128"/>
      <c r="Q68" s="128"/>
      <c r="R68" s="128"/>
      <c r="S68" s="128"/>
      <c r="T68" s="118"/>
    </row>
    <row r="69" spans="2:20" ht="12" x14ac:dyDescent="0.2">
      <c r="B69" s="125"/>
      <c r="C69" s="126"/>
      <c r="D69" s="79"/>
      <c r="E69" s="39"/>
      <c r="F69" s="34" t="s">
        <v>166</v>
      </c>
      <c r="G69" s="34" t="s">
        <v>166</v>
      </c>
      <c r="H69" s="127" t="s">
        <v>166</v>
      </c>
      <c r="I69" s="127" t="s">
        <v>166</v>
      </c>
      <c r="J69" s="35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36">
        <f t="shared" si="0"/>
        <v>0</v>
      </c>
      <c r="L69" s="128"/>
      <c r="M69" s="128"/>
      <c r="N69" s="128"/>
      <c r="O69" s="128"/>
      <c r="P69" s="128"/>
      <c r="Q69" s="128"/>
      <c r="R69" s="128"/>
      <c r="S69" s="128"/>
      <c r="T69" s="118"/>
    </row>
    <row r="70" spans="2:20" ht="10.199999999999999" x14ac:dyDescent="0.2">
      <c r="B70" s="129"/>
      <c r="C70" s="130"/>
      <c r="D70" s="130"/>
      <c r="E70" s="130"/>
      <c r="F70" s="131"/>
      <c r="G70" s="131"/>
      <c r="H70" s="132"/>
      <c r="I70" s="132"/>
      <c r="J70" s="133"/>
      <c r="K70" s="131"/>
      <c r="L70" s="133"/>
      <c r="M70" s="133"/>
      <c r="N70" s="133"/>
      <c r="O70" s="133"/>
      <c r="P70" s="133"/>
      <c r="Q70" s="133"/>
      <c r="R70" s="133"/>
      <c r="S70" s="133"/>
      <c r="T70" s="118"/>
    </row>
    <row r="71" spans="2:20" ht="10.199999999999999" x14ac:dyDescent="0.2">
      <c r="B71" s="134"/>
      <c r="C71" s="135"/>
      <c r="D71" s="136"/>
      <c r="E71" s="136" t="str">
        <f>SM_S19!$D$41</f>
        <v>CONTAGEM DE SEMANAS</v>
      </c>
      <c r="F71" s="137"/>
      <c r="G71" s="137"/>
      <c r="H71" s="132"/>
      <c r="I71" s="132"/>
      <c r="J71" s="138"/>
      <c r="K71" s="138"/>
      <c r="L71" s="50">
        <f>SM!H$41</f>
        <v>51</v>
      </c>
      <c r="M71" s="50">
        <f>SM!I$41</f>
        <v>39</v>
      </c>
      <c r="N71" s="50">
        <f>SM!J$41</f>
        <v>35</v>
      </c>
      <c r="O71" s="50">
        <f>SM!K$41</f>
        <v>31</v>
      </c>
      <c r="P71" s="50">
        <f>SM!L$41</f>
        <v>30</v>
      </c>
      <c r="Q71" s="50">
        <f>SM!M$41</f>
        <v>12</v>
      </c>
      <c r="R71" s="50">
        <f>SM!N$41</f>
        <v>5</v>
      </c>
      <c r="S71" s="50">
        <f>SM!O$41</f>
        <v>1</v>
      </c>
      <c r="T71" s="139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1"/>
  <sheetViews>
    <sheetView workbookViewId="0"/>
  </sheetViews>
  <sheetFormatPr defaultRowHeight="14.4" x14ac:dyDescent="0.2"/>
  <cols>
    <col min="4" max="4" width="33.140625" bestFit="1" customWidth="1"/>
    <col min="5" max="5" width="42.42578125" bestFit="1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42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11"/>
      <c r="G5" s="11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21" t="str">
        <f>SM!H6</f>
        <v>2o</v>
      </c>
      <c r="K6" s="21" t="str">
        <f>SM!I6</f>
        <v>3o</v>
      </c>
      <c r="L6" s="21" t="str">
        <f>SM!J6</f>
        <v>2o</v>
      </c>
      <c r="M6" s="21" t="str">
        <f>SM!K6</f>
        <v>4o</v>
      </c>
      <c r="N6" s="21" t="str">
        <f>SM!L6</f>
        <v>1o</v>
      </c>
      <c r="O6" s="21" t="str">
        <f>SM!M6</f>
        <v>1o</v>
      </c>
      <c r="P6" s="21" t="str">
        <f>SM!N6</f>
        <v>1o</v>
      </c>
      <c r="Q6" s="21" t="str">
        <f>SM!O6</f>
        <v>2o</v>
      </c>
      <c r="R6" s="22"/>
    </row>
    <row r="7" spans="2:18" ht="12" x14ac:dyDescent="0.2">
      <c r="B7" s="16"/>
      <c r="C7" s="17"/>
      <c r="D7" s="58"/>
      <c r="E7" s="58"/>
      <c r="F7" s="18"/>
      <c r="G7" s="18"/>
      <c r="H7" s="19">
        <f>SM!F7</f>
        <v>0</v>
      </c>
      <c r="I7" s="20">
        <f>SM!G7</f>
        <v>0</v>
      </c>
      <c r="J7" s="23" t="str">
        <f>SM!H7</f>
        <v>EST</v>
      </c>
      <c r="K7" s="23" t="str">
        <f>SM!I7</f>
        <v>EST</v>
      </c>
      <c r="L7" s="23" t="str">
        <f>SM!J7</f>
        <v>M-CWB</v>
      </c>
      <c r="M7" s="23" t="str">
        <f>SM!K7</f>
        <v>EST</v>
      </c>
      <c r="N7" s="23" t="str">
        <f>SM!L7</f>
        <v>M-OES</v>
      </c>
      <c r="O7" s="23" t="str">
        <f>SM!M7</f>
        <v>M-CWB</v>
      </c>
      <c r="P7" s="23" t="str">
        <f>SM!N7</f>
        <v>EST</v>
      </c>
      <c r="Q7" s="23" t="str">
        <f>SM!O7</f>
        <v>EST</v>
      </c>
      <c r="R7" s="22"/>
    </row>
    <row r="8" spans="2:18" ht="12" x14ac:dyDescent="0.2">
      <c r="B8" s="24"/>
      <c r="C8" s="17"/>
      <c r="D8" s="58"/>
      <c r="E8" s="58"/>
      <c r="F8" s="18"/>
      <c r="G8" s="18"/>
      <c r="H8" s="19">
        <f>SM!F8</f>
        <v>0</v>
      </c>
      <c r="I8" s="20">
        <f>SM!G8</f>
        <v>0</v>
      </c>
      <c r="J8" s="25">
        <f>SM!H8</f>
        <v>42905</v>
      </c>
      <c r="K8" s="25">
        <f>SM!I8</f>
        <v>42988</v>
      </c>
      <c r="L8" s="25">
        <f>SM!J8</f>
        <v>43017</v>
      </c>
      <c r="M8" s="25">
        <f>SM!K8</f>
        <v>43045</v>
      </c>
      <c r="N8" s="25">
        <f>SM!L8</f>
        <v>43052</v>
      </c>
      <c r="O8" s="25">
        <f>SM!M8</f>
        <v>43178</v>
      </c>
      <c r="P8" s="25">
        <f>SM!N8</f>
        <v>43222</v>
      </c>
      <c r="Q8" s="25">
        <f>SM!O8</f>
        <v>43255</v>
      </c>
      <c r="R8" s="22"/>
    </row>
    <row r="9" spans="2:18" ht="12" x14ac:dyDescent="0.2">
      <c r="B9" s="26"/>
      <c r="C9" s="10"/>
      <c r="D9" s="10"/>
      <c r="E9" s="10"/>
      <c r="F9" s="11"/>
      <c r="G9" s="11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3" t="s">
        <v>27</v>
      </c>
      <c r="E10" s="33" t="s">
        <v>47</v>
      </c>
      <c r="F10" s="34" t="s">
        <v>231</v>
      </c>
      <c r="G10" s="34" t="s">
        <v>231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6080</v>
      </c>
      <c r="I10" s="36">
        <f t="shared" ref="I10:I39" si="0">COUNT(J10:R10)-COUNTIF(J10:R10,"=0")</f>
        <v>6</v>
      </c>
      <c r="J10" s="37">
        <v>1120</v>
      </c>
      <c r="K10" s="37">
        <v>1120</v>
      </c>
      <c r="L10" s="37"/>
      <c r="M10" s="37">
        <v>880</v>
      </c>
      <c r="N10" s="37"/>
      <c r="O10" s="37">
        <v>560</v>
      </c>
      <c r="P10" s="37">
        <v>1600</v>
      </c>
      <c r="Q10" s="37">
        <v>1360</v>
      </c>
      <c r="R10" s="22"/>
    </row>
    <row r="11" spans="2:18" ht="12" x14ac:dyDescent="0.2">
      <c r="B11" s="31"/>
      <c r="C11" s="32">
        <v>2</v>
      </c>
      <c r="D11" s="33" t="s">
        <v>20</v>
      </c>
      <c r="E11" s="33" t="s">
        <v>18</v>
      </c>
      <c r="F11" s="34" t="s">
        <v>701</v>
      </c>
      <c r="G11" s="34" t="s">
        <v>701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3320</v>
      </c>
      <c r="I11" s="36">
        <f t="shared" si="0"/>
        <v>4</v>
      </c>
      <c r="J11" s="37">
        <v>880</v>
      </c>
      <c r="K11" s="37">
        <v>880</v>
      </c>
      <c r="L11" s="37">
        <v>680</v>
      </c>
      <c r="M11" s="37">
        <v>880</v>
      </c>
      <c r="N11" s="37"/>
      <c r="O11" s="37"/>
      <c r="P11" s="37"/>
      <c r="Q11" s="37"/>
      <c r="R11" s="22"/>
    </row>
    <row r="12" spans="2:18" ht="12" x14ac:dyDescent="0.2">
      <c r="B12" s="31"/>
      <c r="C12" s="32">
        <v>3</v>
      </c>
      <c r="D12" s="33" t="s">
        <v>14</v>
      </c>
      <c r="E12" s="33" t="s">
        <v>21</v>
      </c>
      <c r="F12" s="34" t="s">
        <v>700</v>
      </c>
      <c r="G12" s="34" t="s">
        <v>701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3200</v>
      </c>
      <c r="I12" s="36">
        <f t="shared" si="0"/>
        <v>2</v>
      </c>
      <c r="J12" s="37">
        <v>1600</v>
      </c>
      <c r="K12" s="37">
        <v>1600</v>
      </c>
      <c r="L12" s="37"/>
      <c r="M12" s="37"/>
      <c r="N12" s="37"/>
      <c r="O12" s="37"/>
      <c r="P12" s="37"/>
      <c r="Q12" s="37"/>
      <c r="R12" s="22"/>
    </row>
    <row r="13" spans="2:18" ht="12" x14ac:dyDescent="0.2">
      <c r="B13" s="31"/>
      <c r="C13" s="32">
        <v>4</v>
      </c>
      <c r="D13" s="33" t="s">
        <v>23</v>
      </c>
      <c r="E13" s="39" t="s">
        <v>16</v>
      </c>
      <c r="F13" s="34" t="s">
        <v>702</v>
      </c>
      <c r="G13" s="34" t="s">
        <v>700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2720</v>
      </c>
      <c r="I13" s="36">
        <f t="shared" si="0"/>
        <v>2</v>
      </c>
      <c r="J13" s="37">
        <v>1360</v>
      </c>
      <c r="K13" s="37">
        <v>1360</v>
      </c>
      <c r="L13" s="37"/>
      <c r="M13" s="37"/>
      <c r="N13" s="37"/>
      <c r="O13" s="37"/>
      <c r="P13" s="37"/>
      <c r="Q13" s="37"/>
      <c r="R13" s="22"/>
    </row>
    <row r="14" spans="2:18" ht="12" x14ac:dyDescent="0.2">
      <c r="B14" s="31"/>
      <c r="C14" s="32">
        <v>5</v>
      </c>
      <c r="D14" s="33" t="s">
        <v>14</v>
      </c>
      <c r="E14" s="33" t="s">
        <v>17</v>
      </c>
      <c r="F14" s="34" t="s">
        <v>700</v>
      </c>
      <c r="G14" s="34" t="s">
        <v>702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2480</v>
      </c>
      <c r="I14" s="36">
        <f t="shared" si="0"/>
        <v>2</v>
      </c>
      <c r="J14" s="37"/>
      <c r="K14" s="37"/>
      <c r="L14" s="37"/>
      <c r="M14" s="37"/>
      <c r="N14" s="37"/>
      <c r="O14" s="37"/>
      <c r="P14" s="37">
        <v>880</v>
      </c>
      <c r="Q14" s="37">
        <v>1600</v>
      </c>
      <c r="R14" s="22"/>
    </row>
    <row r="15" spans="2:18" ht="12" x14ac:dyDescent="0.2">
      <c r="B15" s="31"/>
      <c r="C15" s="32">
        <v>6</v>
      </c>
      <c r="D15" s="33" t="s">
        <v>15</v>
      </c>
      <c r="E15" s="33" t="s">
        <v>48</v>
      </c>
      <c r="F15" s="34" t="s">
        <v>701</v>
      </c>
      <c r="G15" s="34" t="s">
        <v>701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2440</v>
      </c>
      <c r="I15" s="36">
        <f t="shared" si="0"/>
        <v>3</v>
      </c>
      <c r="J15" s="37"/>
      <c r="K15" s="37">
        <v>880</v>
      </c>
      <c r="L15" s="37"/>
      <c r="M15" s="37"/>
      <c r="N15" s="37"/>
      <c r="O15" s="37">
        <v>680</v>
      </c>
      <c r="P15" s="37"/>
      <c r="Q15" s="37">
        <v>880</v>
      </c>
      <c r="R15" s="22"/>
    </row>
    <row r="16" spans="2:18" ht="12" x14ac:dyDescent="0.2">
      <c r="B16" s="31"/>
      <c r="C16" s="32">
        <v>7</v>
      </c>
      <c r="D16" s="33" t="s">
        <v>17</v>
      </c>
      <c r="E16" s="39" t="s">
        <v>16</v>
      </c>
      <c r="F16" s="34" t="s">
        <v>702</v>
      </c>
      <c r="G16" s="34" t="s">
        <v>700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2280</v>
      </c>
      <c r="I16" s="36">
        <f t="shared" si="0"/>
        <v>2</v>
      </c>
      <c r="J16" s="37"/>
      <c r="K16" s="37"/>
      <c r="L16" s="37"/>
      <c r="M16" s="37">
        <v>1600</v>
      </c>
      <c r="N16" s="37">
        <v>680</v>
      </c>
      <c r="O16" s="37"/>
      <c r="P16" s="37"/>
      <c r="Q16" s="37"/>
      <c r="R16" s="22"/>
    </row>
    <row r="17" spans="2:18" ht="12" x14ac:dyDescent="0.2">
      <c r="B17" s="31"/>
      <c r="C17" s="32">
        <v>8</v>
      </c>
      <c r="D17" s="39" t="s">
        <v>22</v>
      </c>
      <c r="E17" s="39" t="s">
        <v>19</v>
      </c>
      <c r="F17" s="34" t="s">
        <v>700</v>
      </c>
      <c r="G17" s="34" t="s">
        <v>702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1920</v>
      </c>
      <c r="I17" s="36">
        <f t="shared" si="0"/>
        <v>2</v>
      </c>
      <c r="J17" s="37"/>
      <c r="K17" s="37"/>
      <c r="L17" s="37"/>
      <c r="M17" s="37">
        <v>1360</v>
      </c>
      <c r="N17" s="37">
        <v>560</v>
      </c>
      <c r="O17" s="37"/>
      <c r="P17" s="37"/>
      <c r="Q17" s="37"/>
      <c r="R17" s="22"/>
    </row>
    <row r="18" spans="2:18" ht="12" x14ac:dyDescent="0.2">
      <c r="B18" s="31"/>
      <c r="C18" s="32">
        <v>9</v>
      </c>
      <c r="D18" s="38" t="s">
        <v>49</v>
      </c>
      <c r="E18" s="33" t="s">
        <v>24</v>
      </c>
      <c r="F18" s="34" t="s">
        <v>704</v>
      </c>
      <c r="G18" s="34" t="s">
        <v>701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1760</v>
      </c>
      <c r="I18" s="36">
        <f t="shared" si="0"/>
        <v>2</v>
      </c>
      <c r="J18" s="37"/>
      <c r="K18" s="37"/>
      <c r="L18" s="37"/>
      <c r="M18" s="37"/>
      <c r="N18" s="37"/>
      <c r="O18" s="37"/>
      <c r="P18" s="37">
        <v>880</v>
      </c>
      <c r="Q18" s="37">
        <v>880</v>
      </c>
      <c r="R18" s="22"/>
    </row>
    <row r="19" spans="2:18" ht="12" x14ac:dyDescent="0.2">
      <c r="B19" s="31"/>
      <c r="C19" s="32">
        <v>10</v>
      </c>
      <c r="D19" s="33" t="s">
        <v>14</v>
      </c>
      <c r="E19" s="38" t="s">
        <v>50</v>
      </c>
      <c r="F19" s="34" t="s">
        <v>700</v>
      </c>
      <c r="G19" s="34" t="s">
        <v>702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1680</v>
      </c>
      <c r="I19" s="36">
        <f t="shared" si="0"/>
        <v>2</v>
      </c>
      <c r="J19" s="37"/>
      <c r="K19" s="37"/>
      <c r="L19" s="37"/>
      <c r="M19" s="37">
        <v>880</v>
      </c>
      <c r="N19" s="37">
        <v>800</v>
      </c>
      <c r="O19" s="37"/>
      <c r="P19" s="37"/>
      <c r="Q19" s="37"/>
      <c r="R19" s="22"/>
    </row>
    <row r="20" spans="2:18" ht="12" x14ac:dyDescent="0.2">
      <c r="B20" s="31"/>
      <c r="C20" s="32">
        <v>11</v>
      </c>
      <c r="D20" s="33" t="s">
        <v>23</v>
      </c>
      <c r="E20" s="38" t="s">
        <v>50</v>
      </c>
      <c r="F20" s="34" t="s">
        <v>702</v>
      </c>
      <c r="G20" s="34" t="s">
        <v>702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1360</v>
      </c>
      <c r="I20" s="36">
        <f t="shared" si="0"/>
        <v>1</v>
      </c>
      <c r="J20" s="37"/>
      <c r="K20" s="37"/>
      <c r="L20" s="37"/>
      <c r="M20" s="37"/>
      <c r="N20" s="37"/>
      <c r="O20" s="37"/>
      <c r="P20" s="37">
        <v>1360</v>
      </c>
      <c r="Q20" s="37"/>
      <c r="R20" s="22"/>
    </row>
    <row r="21" spans="2:18" ht="12" x14ac:dyDescent="0.2">
      <c r="B21" s="31"/>
      <c r="C21" s="32">
        <v>12</v>
      </c>
      <c r="D21" s="33" t="s">
        <v>17</v>
      </c>
      <c r="E21" s="38" t="s">
        <v>50</v>
      </c>
      <c r="F21" s="34" t="s">
        <v>702</v>
      </c>
      <c r="G21" s="34" t="s">
        <v>702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1120</v>
      </c>
      <c r="I21" s="36">
        <f t="shared" si="0"/>
        <v>1</v>
      </c>
      <c r="J21" s="37"/>
      <c r="K21" s="37">
        <v>1120</v>
      </c>
      <c r="L21" s="37"/>
      <c r="M21" s="37"/>
      <c r="N21" s="37"/>
      <c r="O21" s="37"/>
      <c r="P21" s="37"/>
      <c r="Q21" s="37"/>
      <c r="R21" s="22"/>
    </row>
    <row r="22" spans="2:18" ht="12" x14ac:dyDescent="0.2">
      <c r="B22" s="31"/>
      <c r="C22" s="32"/>
      <c r="D22" s="38" t="s">
        <v>51</v>
      </c>
      <c r="E22" s="33" t="s">
        <v>25</v>
      </c>
      <c r="F22" s="34" t="s">
        <v>703</v>
      </c>
      <c r="G22" s="34" t="s">
        <v>703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1120</v>
      </c>
      <c r="I22" s="36">
        <f t="shared" si="0"/>
        <v>1</v>
      </c>
      <c r="J22" s="37"/>
      <c r="K22" s="37"/>
      <c r="L22" s="37"/>
      <c r="M22" s="37"/>
      <c r="N22" s="37"/>
      <c r="O22" s="37"/>
      <c r="P22" s="37">
        <v>1120</v>
      </c>
      <c r="Q22" s="37"/>
      <c r="R22" s="22"/>
    </row>
    <row r="23" spans="2:18" ht="12" x14ac:dyDescent="0.2">
      <c r="B23" s="31"/>
      <c r="C23" s="32">
        <v>14</v>
      </c>
      <c r="D23" s="38" t="s">
        <v>52</v>
      </c>
      <c r="E23" s="33" t="s">
        <v>26</v>
      </c>
      <c r="F23" s="34" t="s">
        <v>703</v>
      </c>
      <c r="G23" s="34" t="s">
        <v>703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880</v>
      </c>
      <c r="I23" s="36">
        <f t="shared" si="0"/>
        <v>1</v>
      </c>
      <c r="J23" s="37"/>
      <c r="K23" s="37">
        <v>880</v>
      </c>
      <c r="L23" s="37"/>
      <c r="M23" s="37"/>
      <c r="N23" s="37"/>
      <c r="O23" s="37"/>
      <c r="P23" s="37"/>
      <c r="Q23" s="37"/>
      <c r="R23" s="22"/>
    </row>
    <row r="24" spans="2:18" ht="12" x14ac:dyDescent="0.2">
      <c r="B24" s="31"/>
      <c r="C24" s="32"/>
      <c r="D24" s="38" t="s">
        <v>49</v>
      </c>
      <c r="E24" s="33" t="s">
        <v>15</v>
      </c>
      <c r="F24" s="34" t="s">
        <v>704</v>
      </c>
      <c r="G24" s="34" t="s">
        <v>701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880</v>
      </c>
      <c r="I24" s="36">
        <f t="shared" si="0"/>
        <v>1</v>
      </c>
      <c r="J24" s="37"/>
      <c r="K24" s="37"/>
      <c r="L24" s="37"/>
      <c r="M24" s="37">
        <v>880</v>
      </c>
      <c r="N24" s="37"/>
      <c r="O24" s="37"/>
      <c r="P24" s="37"/>
      <c r="Q24" s="37"/>
      <c r="R24" s="22"/>
    </row>
    <row r="25" spans="2:18" ht="12" x14ac:dyDescent="0.2">
      <c r="B25" s="31"/>
      <c r="C25" s="32"/>
      <c r="D25" s="38" t="s">
        <v>53</v>
      </c>
      <c r="E25" s="33" t="s">
        <v>15</v>
      </c>
      <c r="F25" s="34" t="s">
        <v>701</v>
      </c>
      <c r="G25" s="34" t="s">
        <v>701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880</v>
      </c>
      <c r="I25" s="36">
        <f t="shared" si="0"/>
        <v>1</v>
      </c>
      <c r="J25" s="37"/>
      <c r="K25" s="37"/>
      <c r="L25" s="37"/>
      <c r="M25" s="37"/>
      <c r="N25" s="37"/>
      <c r="O25" s="37"/>
      <c r="P25" s="37">
        <v>880</v>
      </c>
      <c r="Q25" s="37"/>
      <c r="R25" s="22"/>
    </row>
    <row r="26" spans="2:18" ht="12" x14ac:dyDescent="0.2">
      <c r="B26" s="31"/>
      <c r="C26" s="32"/>
      <c r="D26" s="33" t="s">
        <v>18</v>
      </c>
      <c r="E26" s="39" t="s">
        <v>54</v>
      </c>
      <c r="F26" s="34" t="s">
        <v>701</v>
      </c>
      <c r="G26" s="34" t="s">
        <v>701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880</v>
      </c>
      <c r="I26" s="36">
        <f t="shared" si="0"/>
        <v>1</v>
      </c>
      <c r="J26" s="37"/>
      <c r="K26" s="37"/>
      <c r="L26" s="37"/>
      <c r="M26" s="37"/>
      <c r="N26" s="37"/>
      <c r="O26" s="37"/>
      <c r="P26" s="37"/>
      <c r="Q26" s="37">
        <v>880</v>
      </c>
      <c r="R26" s="22"/>
    </row>
    <row r="27" spans="2:18" ht="12" x14ac:dyDescent="0.2">
      <c r="B27" s="31"/>
      <c r="C27" s="32">
        <v>18</v>
      </c>
      <c r="D27" s="33" t="s">
        <v>15</v>
      </c>
      <c r="E27" s="33" t="s">
        <v>21</v>
      </c>
      <c r="F27" s="34" t="s">
        <v>701</v>
      </c>
      <c r="G27" s="34" t="s">
        <v>701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800</v>
      </c>
      <c r="I27" s="36">
        <f t="shared" si="0"/>
        <v>1</v>
      </c>
      <c r="J27" s="37"/>
      <c r="K27" s="37"/>
      <c r="L27" s="37">
        <v>800</v>
      </c>
      <c r="M27" s="37"/>
      <c r="N27" s="37"/>
      <c r="O27" s="37"/>
      <c r="P27" s="37"/>
      <c r="Q27" s="37"/>
      <c r="R27" s="22"/>
    </row>
    <row r="28" spans="2:18" ht="12" x14ac:dyDescent="0.2">
      <c r="B28" s="31"/>
      <c r="C28" s="32"/>
      <c r="D28" s="33" t="s">
        <v>55</v>
      </c>
      <c r="E28" s="33" t="s">
        <v>21</v>
      </c>
      <c r="F28" s="34" t="s">
        <v>704</v>
      </c>
      <c r="G28" s="34" t="s">
        <v>701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800</v>
      </c>
      <c r="I28" s="36">
        <f t="shared" si="0"/>
        <v>1</v>
      </c>
      <c r="J28" s="37"/>
      <c r="K28" s="37"/>
      <c r="L28" s="37"/>
      <c r="M28" s="37"/>
      <c r="N28" s="37"/>
      <c r="O28" s="37">
        <v>800</v>
      </c>
      <c r="P28" s="37"/>
      <c r="Q28" s="37"/>
      <c r="R28" s="22"/>
    </row>
    <row r="29" spans="2:18" ht="12" x14ac:dyDescent="0.2">
      <c r="B29" s="31"/>
      <c r="C29" s="32">
        <v>20</v>
      </c>
      <c r="D29" s="33" t="s">
        <v>56</v>
      </c>
      <c r="E29" s="33" t="s">
        <v>24</v>
      </c>
      <c r="F29" s="34" t="s">
        <v>704</v>
      </c>
      <c r="G29" s="34" t="s">
        <v>701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560</v>
      </c>
      <c r="I29" s="36">
        <f t="shared" si="0"/>
        <v>1</v>
      </c>
      <c r="J29" s="37"/>
      <c r="K29" s="37"/>
      <c r="L29" s="37"/>
      <c r="M29" s="37"/>
      <c r="N29" s="37"/>
      <c r="O29" s="37">
        <v>560</v>
      </c>
      <c r="P29" s="37"/>
      <c r="Q29" s="37"/>
      <c r="R29" s="22"/>
    </row>
    <row r="30" spans="2:18" ht="12" x14ac:dyDescent="0.2">
      <c r="B30" s="31"/>
      <c r="C30" s="32"/>
      <c r="D30" s="33"/>
      <c r="E30" s="33"/>
      <c r="F30" s="34" t="s">
        <v>166</v>
      </c>
      <c r="G30" s="34" t="s">
        <v>166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36">
        <f t="shared" si="0"/>
        <v>0</v>
      </c>
      <c r="J30" s="37"/>
      <c r="K30" s="37"/>
      <c r="L30" s="37"/>
      <c r="M30" s="37"/>
      <c r="N30" s="37"/>
      <c r="O30" s="37"/>
      <c r="P30" s="37"/>
      <c r="Q30" s="37"/>
      <c r="R30" s="22"/>
    </row>
    <row r="31" spans="2:18" ht="12" x14ac:dyDescent="0.2">
      <c r="B31" s="31"/>
      <c r="C31" s="32"/>
      <c r="D31" s="33"/>
      <c r="E31" s="33"/>
      <c r="F31" s="34" t="s">
        <v>166</v>
      </c>
      <c r="G31" s="34" t="s">
        <v>166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36">
        <f t="shared" si="0"/>
        <v>0</v>
      </c>
      <c r="J31" s="37"/>
      <c r="K31" s="37"/>
      <c r="L31" s="37"/>
      <c r="M31" s="37"/>
      <c r="N31" s="37"/>
      <c r="O31" s="37"/>
      <c r="P31" s="37"/>
      <c r="Q31" s="37"/>
      <c r="R31" s="22"/>
    </row>
    <row r="32" spans="2:18" ht="12" x14ac:dyDescent="0.2">
      <c r="B32" s="31"/>
      <c r="C32" s="32"/>
      <c r="D32" s="38"/>
      <c r="E32" s="33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0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9"/>
      <c r="E33" s="33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si="0"/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33"/>
      <c r="E34" s="33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si="0"/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38"/>
      <c r="E35" s="33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0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38"/>
      <c r="E36" s="33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0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8"/>
      <c r="E37" s="33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0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38"/>
      <c r="E38" s="33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0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8"/>
      <c r="E39" s="33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0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0.199999999999999" x14ac:dyDescent="0.2">
      <c r="B40" s="41"/>
      <c r="C40" s="42"/>
      <c r="D40" s="42"/>
      <c r="E40" s="42"/>
      <c r="F40" s="48"/>
      <c r="G40" s="48"/>
      <c r="H40" s="57"/>
      <c r="I40" s="57"/>
      <c r="J40" s="42"/>
      <c r="K40" s="42"/>
      <c r="L40" s="42"/>
      <c r="M40" s="42"/>
      <c r="N40" s="42"/>
      <c r="O40" s="42"/>
      <c r="P40" s="42"/>
      <c r="Q40" s="42"/>
      <c r="R40" s="22"/>
    </row>
    <row r="41" spans="2:18" ht="10.199999999999999" x14ac:dyDescent="0.2">
      <c r="B41" s="45"/>
      <c r="C41" s="46"/>
      <c r="D41" s="47"/>
      <c r="E41" s="47" t="str">
        <f>SM!$D$41</f>
        <v>CONTAGEM DE SEMANAS</v>
      </c>
      <c r="F41" s="48"/>
      <c r="G41" s="48"/>
      <c r="H41" s="57"/>
      <c r="I41" s="57"/>
      <c r="J41" s="50">
        <f>SM!H$41</f>
        <v>51</v>
      </c>
      <c r="K41" s="50">
        <f>SM!I$41</f>
        <v>39</v>
      </c>
      <c r="L41" s="50">
        <f>SM!J$41</f>
        <v>35</v>
      </c>
      <c r="M41" s="50">
        <f>SM!K$41</f>
        <v>31</v>
      </c>
      <c r="N41" s="50">
        <f>SM!L$41</f>
        <v>30</v>
      </c>
      <c r="O41" s="50">
        <f>SM!M$41</f>
        <v>12</v>
      </c>
      <c r="P41" s="50">
        <f>SM!N$41</f>
        <v>5</v>
      </c>
      <c r="Q41" s="50">
        <f>SM!O$41</f>
        <v>1</v>
      </c>
      <c r="R41" s="51"/>
    </row>
  </sheetData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T71"/>
  <sheetViews>
    <sheetView topLeftCell="A7" workbookViewId="0"/>
  </sheetViews>
  <sheetFormatPr defaultRowHeight="14.4" x14ac:dyDescent="0.2"/>
  <cols>
    <col min="4" max="4" width="36.5703125" bestFit="1" customWidth="1"/>
    <col min="5" max="5" width="37.140625" bestFit="1" customWidth="1"/>
    <col min="8" max="9" width="10.140625" bestFit="1" customWidth="1"/>
  </cols>
  <sheetData>
    <row r="2" spans="2:20" ht="12" x14ac:dyDescent="0.2">
      <c r="B2" s="97" t="str">
        <f>SM_S19!B2</f>
        <v>RANKING ESTADUAL - 2018</v>
      </c>
      <c r="F2" s="99"/>
      <c r="G2" s="99"/>
      <c r="H2" s="100"/>
      <c r="I2" s="100"/>
      <c r="J2" s="101"/>
      <c r="K2" s="99"/>
      <c r="L2" s="102"/>
      <c r="M2" s="102"/>
      <c r="N2" s="102"/>
      <c r="O2" s="102"/>
      <c r="P2" s="102"/>
      <c r="Q2" s="102"/>
      <c r="R2" s="102"/>
      <c r="S2" s="102"/>
    </row>
    <row r="3" spans="2:20" ht="12" x14ac:dyDescent="0.2">
      <c r="B3" s="103" t="s">
        <v>397</v>
      </c>
      <c r="D3" s="6">
        <f>SM!D3</f>
        <v>43255</v>
      </c>
      <c r="E3" s="141"/>
      <c r="F3" s="99"/>
      <c r="G3" s="99"/>
      <c r="H3" s="100"/>
      <c r="I3" s="100"/>
      <c r="J3" s="101"/>
      <c r="K3" s="99"/>
      <c r="L3" s="102"/>
      <c r="M3" s="102"/>
      <c r="N3" s="102"/>
      <c r="O3" s="102"/>
      <c r="P3" s="102"/>
      <c r="Q3" s="102"/>
      <c r="R3" s="102"/>
      <c r="S3" s="102"/>
    </row>
    <row r="4" spans="2:20" ht="12" x14ac:dyDescent="0.2">
      <c r="B4" s="102"/>
      <c r="C4" s="104"/>
      <c r="D4" s="105"/>
      <c r="E4" s="105"/>
      <c r="F4" s="99"/>
      <c r="G4" s="99"/>
      <c r="H4" s="100"/>
      <c r="I4" s="100"/>
      <c r="J4" s="101"/>
      <c r="K4" s="99"/>
      <c r="L4" s="102"/>
      <c r="M4" s="102"/>
      <c r="N4" s="102"/>
      <c r="O4" s="102"/>
      <c r="P4" s="102"/>
      <c r="Q4" s="102"/>
      <c r="R4" s="102"/>
      <c r="S4" s="102"/>
    </row>
    <row r="5" spans="2:20" ht="12" x14ac:dyDescent="0.2">
      <c r="B5" s="106"/>
      <c r="C5" s="107"/>
      <c r="D5" s="107"/>
      <c r="E5" s="107"/>
      <c r="F5" s="142"/>
      <c r="G5" s="142"/>
      <c r="H5" s="143"/>
      <c r="I5" s="143"/>
      <c r="J5" s="110"/>
      <c r="K5" s="111"/>
      <c r="L5" s="112"/>
      <c r="M5" s="112"/>
      <c r="N5" s="112"/>
      <c r="O5" s="112"/>
      <c r="P5" s="112"/>
      <c r="Q5" s="112"/>
      <c r="R5" s="112"/>
      <c r="S5" s="112"/>
      <c r="T5" s="113"/>
    </row>
    <row r="6" spans="2:20" ht="24" x14ac:dyDescent="0.2">
      <c r="B6" s="114"/>
      <c r="C6" s="58" t="s">
        <v>2</v>
      </c>
      <c r="D6" s="58" t="str">
        <f>DM_S19!D6</f>
        <v>ATLETA 1</v>
      </c>
      <c r="E6" s="150" t="str">
        <f>DM_S19!E6</f>
        <v>ATLETA 2</v>
      </c>
      <c r="F6" s="151" t="str">
        <f>DM_S19!F6</f>
        <v>ENT 1</v>
      </c>
      <c r="G6" s="18" t="str">
        <f>DM_S19!G6</f>
        <v>ENT 2</v>
      </c>
      <c r="H6" s="144" t="s">
        <v>315</v>
      </c>
      <c r="I6" s="144" t="s">
        <v>316</v>
      </c>
      <c r="J6" s="116" t="str">
        <f>DM_S19!J6</f>
        <v>TOTAL RK52</v>
      </c>
      <c r="K6" s="117" t="str">
        <f>DM_S19!K6</f>
        <v>Torneios</v>
      </c>
      <c r="L6" s="145" t="str">
        <f>DM!J6</f>
        <v>2o</v>
      </c>
      <c r="M6" s="145" t="str">
        <f>DM!K6</f>
        <v>3o</v>
      </c>
      <c r="N6" s="145" t="str">
        <f>DM!L6</f>
        <v>2o</v>
      </c>
      <c r="O6" s="145" t="str">
        <f>DM!M6</f>
        <v>4o</v>
      </c>
      <c r="P6" s="145" t="str">
        <f>DM!N6</f>
        <v>1o</v>
      </c>
      <c r="Q6" s="145" t="str">
        <f>DM!O6</f>
        <v>1o</v>
      </c>
      <c r="R6" s="145" t="str">
        <f>DM!P6</f>
        <v>1o</v>
      </c>
      <c r="S6" s="145" t="str">
        <f>DM!Q6</f>
        <v>2o</v>
      </c>
      <c r="T6" s="118"/>
    </row>
    <row r="7" spans="2:20" ht="12" x14ac:dyDescent="0.2">
      <c r="B7" s="114"/>
      <c r="C7" s="58"/>
      <c r="D7" s="58"/>
      <c r="E7" s="152"/>
      <c r="F7" s="153"/>
      <c r="G7" s="18"/>
      <c r="H7" s="146"/>
      <c r="I7" s="146"/>
      <c r="J7" s="116"/>
      <c r="K7" s="117"/>
      <c r="L7" s="23" t="str">
        <f>DM!J7</f>
        <v>EST</v>
      </c>
      <c r="M7" s="23" t="str">
        <f>DM!K7</f>
        <v>EST</v>
      </c>
      <c r="N7" s="23" t="str">
        <f>DM!L7</f>
        <v>M-CWB</v>
      </c>
      <c r="O7" s="23" t="str">
        <f>DM!M7</f>
        <v>EST</v>
      </c>
      <c r="P7" s="23" t="str">
        <f>DM!N7</f>
        <v>M-OES</v>
      </c>
      <c r="Q7" s="23" t="str">
        <f>DM!O7</f>
        <v>M-CWB</v>
      </c>
      <c r="R7" s="23" t="str">
        <f>DM!P7</f>
        <v>EST</v>
      </c>
      <c r="S7" s="23" t="str">
        <f>DM!Q7</f>
        <v>EST</v>
      </c>
      <c r="T7" s="118"/>
    </row>
    <row r="8" spans="2:20" ht="12" x14ac:dyDescent="0.2">
      <c r="B8" s="119"/>
      <c r="C8" s="58"/>
      <c r="D8" s="58"/>
      <c r="E8" s="154"/>
      <c r="F8" s="155"/>
      <c r="G8" s="18"/>
      <c r="H8" s="147"/>
      <c r="I8" s="147"/>
      <c r="J8" s="116"/>
      <c r="K8" s="117"/>
      <c r="L8" s="25">
        <f>DM!J8</f>
        <v>42905</v>
      </c>
      <c r="M8" s="25">
        <f>DM!K8</f>
        <v>42988</v>
      </c>
      <c r="N8" s="25">
        <f>DM!L8</f>
        <v>43017</v>
      </c>
      <c r="O8" s="25">
        <f>DM!M8</f>
        <v>43045</v>
      </c>
      <c r="P8" s="25">
        <f>DM!N8</f>
        <v>43052</v>
      </c>
      <c r="Q8" s="25">
        <f>DM!O8</f>
        <v>43178</v>
      </c>
      <c r="R8" s="25">
        <f>DM!P8</f>
        <v>43222</v>
      </c>
      <c r="S8" s="25">
        <f>DM!Q8</f>
        <v>43255</v>
      </c>
      <c r="T8" s="118"/>
    </row>
    <row r="9" spans="2:20" ht="12" x14ac:dyDescent="0.2">
      <c r="B9" s="120"/>
      <c r="C9" s="107"/>
      <c r="D9" s="107"/>
      <c r="E9" s="107"/>
      <c r="F9" s="148"/>
      <c r="G9" s="148"/>
      <c r="H9" s="143"/>
      <c r="I9" s="143"/>
      <c r="J9" s="122"/>
      <c r="K9" s="123"/>
      <c r="L9" s="124"/>
      <c r="M9" s="124"/>
      <c r="N9" s="124"/>
      <c r="O9" s="124"/>
      <c r="P9" s="124"/>
      <c r="Q9" s="124"/>
      <c r="R9" s="124"/>
      <c r="S9" s="124"/>
      <c r="T9" s="118"/>
    </row>
    <row r="10" spans="2:20" ht="12" x14ac:dyDescent="0.2">
      <c r="B10" s="125"/>
      <c r="C10" s="126">
        <v>1</v>
      </c>
      <c r="D10" s="39" t="s">
        <v>99</v>
      </c>
      <c r="E10" s="39" t="s">
        <v>63</v>
      </c>
      <c r="F10" s="34" t="s">
        <v>231</v>
      </c>
      <c r="G10" s="34" t="s">
        <v>231</v>
      </c>
      <c r="H10" s="127">
        <v>37341</v>
      </c>
      <c r="I10" s="127">
        <v>38344</v>
      </c>
      <c r="J10" s="35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4160</v>
      </c>
      <c r="K10" s="36">
        <f t="shared" ref="K10:K69" si="0">COUNT(L10:T10)-COUNTIF(L10:T10,"=0")</f>
        <v>4</v>
      </c>
      <c r="L10" s="128">
        <v>880</v>
      </c>
      <c r="M10" s="128">
        <v>1120</v>
      </c>
      <c r="N10" s="128">
        <v>800</v>
      </c>
      <c r="O10" s="128">
        <v>1360</v>
      </c>
      <c r="P10" s="128"/>
      <c r="Q10" s="128"/>
      <c r="R10" s="128"/>
      <c r="S10" s="128"/>
      <c r="T10" s="118"/>
    </row>
    <row r="11" spans="2:20" ht="12" x14ac:dyDescent="0.2">
      <c r="B11" s="125"/>
      <c r="C11" s="126">
        <v>2</v>
      </c>
      <c r="D11" s="79" t="s">
        <v>320</v>
      </c>
      <c r="E11" s="39" t="s">
        <v>366</v>
      </c>
      <c r="F11" s="34" t="s">
        <v>712</v>
      </c>
      <c r="G11" s="34" t="s">
        <v>712</v>
      </c>
      <c r="H11" s="127">
        <v>37592</v>
      </c>
      <c r="I11" s="127">
        <v>37348</v>
      </c>
      <c r="J11" s="35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3040</v>
      </c>
      <c r="K11" s="36">
        <f t="shared" si="0"/>
        <v>4</v>
      </c>
      <c r="L11" s="128">
        <v>640</v>
      </c>
      <c r="M11" s="128"/>
      <c r="N11" s="128"/>
      <c r="O11" s="128">
        <v>640</v>
      </c>
      <c r="P11" s="128"/>
      <c r="Q11" s="128"/>
      <c r="R11" s="128">
        <v>1120</v>
      </c>
      <c r="S11" s="128">
        <v>640</v>
      </c>
      <c r="T11" s="118"/>
    </row>
    <row r="12" spans="2:20" ht="12" x14ac:dyDescent="0.2">
      <c r="B12" s="125"/>
      <c r="C12" s="126">
        <v>3</v>
      </c>
      <c r="D12" s="79" t="s">
        <v>398</v>
      </c>
      <c r="E12" s="39" t="s">
        <v>311</v>
      </c>
      <c r="F12" s="34" t="s">
        <v>701</v>
      </c>
      <c r="G12" s="34" t="s">
        <v>231</v>
      </c>
      <c r="H12" s="127">
        <v>38043</v>
      </c>
      <c r="I12" s="127">
        <v>37477</v>
      </c>
      <c r="J12" s="35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2800</v>
      </c>
      <c r="K12" s="36">
        <f t="shared" si="0"/>
        <v>4</v>
      </c>
      <c r="L12" s="128">
        <v>880</v>
      </c>
      <c r="M12" s="128">
        <v>640</v>
      </c>
      <c r="N12" s="128">
        <v>640</v>
      </c>
      <c r="O12" s="128">
        <v>640</v>
      </c>
      <c r="P12" s="128"/>
      <c r="Q12" s="128"/>
      <c r="R12" s="128"/>
      <c r="S12" s="128"/>
      <c r="T12" s="118"/>
    </row>
    <row r="13" spans="2:20" ht="12" x14ac:dyDescent="0.2">
      <c r="B13" s="125"/>
      <c r="C13" s="126">
        <v>4</v>
      </c>
      <c r="D13" s="39" t="s">
        <v>234</v>
      </c>
      <c r="E13" s="39" t="s">
        <v>114</v>
      </c>
      <c r="F13" s="34" t="s">
        <v>231</v>
      </c>
      <c r="G13" s="34" t="s">
        <v>231</v>
      </c>
      <c r="H13" s="127">
        <v>37494</v>
      </c>
      <c r="I13" s="127">
        <v>37782</v>
      </c>
      <c r="J13" s="35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2440</v>
      </c>
      <c r="K13" s="36">
        <f t="shared" si="0"/>
        <v>3</v>
      </c>
      <c r="L13" s="128">
        <v>880</v>
      </c>
      <c r="M13" s="128">
        <v>1120</v>
      </c>
      <c r="N13" s="128">
        <v>440</v>
      </c>
      <c r="O13" s="128"/>
      <c r="P13" s="128"/>
      <c r="Q13" s="128"/>
      <c r="R13" s="128"/>
      <c r="S13" s="128"/>
      <c r="T13" s="118"/>
    </row>
    <row r="14" spans="2:20" ht="12" x14ac:dyDescent="0.2">
      <c r="B14" s="125"/>
      <c r="C14" s="126"/>
      <c r="D14" s="39" t="s">
        <v>319</v>
      </c>
      <c r="E14" s="39" t="s">
        <v>369</v>
      </c>
      <c r="F14" s="34" t="s">
        <v>704</v>
      </c>
      <c r="G14" s="34" t="s">
        <v>704</v>
      </c>
      <c r="H14" s="127">
        <v>37617</v>
      </c>
      <c r="I14" s="127">
        <v>37971</v>
      </c>
      <c r="J14" s="35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2440</v>
      </c>
      <c r="K14" s="36">
        <f t="shared" si="0"/>
        <v>3</v>
      </c>
      <c r="L14" s="128"/>
      <c r="M14" s="128"/>
      <c r="N14" s="128">
        <v>440</v>
      </c>
      <c r="O14" s="128">
        <v>880</v>
      </c>
      <c r="P14" s="128"/>
      <c r="Q14" s="128"/>
      <c r="R14" s="128"/>
      <c r="S14" s="128">
        <v>1120</v>
      </c>
      <c r="T14" s="118"/>
    </row>
    <row r="15" spans="2:20" ht="12" x14ac:dyDescent="0.2">
      <c r="B15" s="125"/>
      <c r="C15" s="126">
        <v>6</v>
      </c>
      <c r="D15" s="79" t="s">
        <v>333</v>
      </c>
      <c r="E15" s="39" t="s">
        <v>394</v>
      </c>
      <c r="F15" s="34" t="s">
        <v>701</v>
      </c>
      <c r="G15" s="34" t="s">
        <v>704</v>
      </c>
      <c r="H15" s="127">
        <v>37823</v>
      </c>
      <c r="I15" s="127">
        <v>38296</v>
      </c>
      <c r="J15" s="35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2200</v>
      </c>
      <c r="K15" s="36">
        <f t="shared" si="0"/>
        <v>3</v>
      </c>
      <c r="L15" s="128"/>
      <c r="M15" s="128"/>
      <c r="N15" s="128"/>
      <c r="O15" s="128"/>
      <c r="P15" s="128"/>
      <c r="Q15" s="128">
        <v>680</v>
      </c>
      <c r="R15" s="128">
        <v>880</v>
      </c>
      <c r="S15" s="128">
        <v>640</v>
      </c>
      <c r="T15" s="118"/>
    </row>
    <row r="16" spans="2:20" ht="12" x14ac:dyDescent="0.2">
      <c r="B16" s="125"/>
      <c r="C16" s="126">
        <v>7</v>
      </c>
      <c r="D16" s="79" t="s">
        <v>342</v>
      </c>
      <c r="E16" s="39" t="s">
        <v>373</v>
      </c>
      <c r="F16" s="34" t="s">
        <v>703</v>
      </c>
      <c r="G16" s="34" t="s">
        <v>703</v>
      </c>
      <c r="H16" s="127">
        <v>37928</v>
      </c>
      <c r="I16" s="127">
        <v>37653</v>
      </c>
      <c r="J16" s="35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2000</v>
      </c>
      <c r="K16" s="36">
        <f t="shared" si="0"/>
        <v>2</v>
      </c>
      <c r="L16" s="128"/>
      <c r="M16" s="128"/>
      <c r="N16" s="128"/>
      <c r="O16" s="128"/>
      <c r="P16" s="128"/>
      <c r="Q16" s="128"/>
      <c r="R16" s="128">
        <v>1360</v>
      </c>
      <c r="S16" s="128">
        <v>640</v>
      </c>
      <c r="T16" s="118"/>
    </row>
    <row r="17" spans="2:20" ht="12" x14ac:dyDescent="0.2">
      <c r="B17" s="125"/>
      <c r="C17" s="126">
        <v>8</v>
      </c>
      <c r="D17" s="79" t="s">
        <v>325</v>
      </c>
      <c r="E17" s="39" t="s">
        <v>399</v>
      </c>
      <c r="F17" s="34" t="s">
        <v>701</v>
      </c>
      <c r="G17" s="34" t="s">
        <v>231</v>
      </c>
      <c r="H17" s="127">
        <v>37309</v>
      </c>
      <c r="I17" s="127">
        <v>37887</v>
      </c>
      <c r="J17" s="35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1960</v>
      </c>
      <c r="K17" s="36">
        <f t="shared" si="0"/>
        <v>3</v>
      </c>
      <c r="L17" s="128">
        <v>640</v>
      </c>
      <c r="M17" s="128">
        <v>880</v>
      </c>
      <c r="N17" s="128">
        <v>440</v>
      </c>
      <c r="O17" s="128"/>
      <c r="P17" s="128"/>
      <c r="Q17" s="128"/>
      <c r="R17" s="128"/>
      <c r="S17" s="128"/>
      <c r="T17" s="118"/>
    </row>
    <row r="18" spans="2:20" ht="12" x14ac:dyDescent="0.2">
      <c r="B18" s="125"/>
      <c r="C18" s="126">
        <v>9</v>
      </c>
      <c r="D18" s="79" t="s">
        <v>147</v>
      </c>
      <c r="E18" s="39" t="s">
        <v>139</v>
      </c>
      <c r="F18" s="34" t="s">
        <v>703</v>
      </c>
      <c r="G18" s="34" t="s">
        <v>702</v>
      </c>
      <c r="H18" s="127">
        <v>37588</v>
      </c>
      <c r="I18" s="127">
        <v>37969</v>
      </c>
      <c r="J18" s="35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1600</v>
      </c>
      <c r="K18" s="36">
        <f t="shared" si="0"/>
        <v>1</v>
      </c>
      <c r="L18" s="128">
        <v>1600</v>
      </c>
      <c r="M18" s="128"/>
      <c r="N18" s="128"/>
      <c r="O18" s="128"/>
      <c r="P18" s="128"/>
      <c r="Q18" s="128"/>
      <c r="R18" s="128"/>
      <c r="S18" s="128"/>
      <c r="T18" s="118"/>
    </row>
    <row r="19" spans="2:20" ht="12" x14ac:dyDescent="0.2">
      <c r="B19" s="125"/>
      <c r="C19" s="126"/>
      <c r="D19" s="39" t="s">
        <v>118</v>
      </c>
      <c r="E19" s="39" t="s">
        <v>224</v>
      </c>
      <c r="F19" s="34" t="s">
        <v>703</v>
      </c>
      <c r="G19" s="34" t="s">
        <v>700</v>
      </c>
      <c r="H19" s="127">
        <v>37427</v>
      </c>
      <c r="I19" s="127">
        <v>37925</v>
      </c>
      <c r="J19" s="35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1600</v>
      </c>
      <c r="K19" s="36">
        <f t="shared" si="0"/>
        <v>1</v>
      </c>
      <c r="L19" s="128"/>
      <c r="M19" s="128"/>
      <c r="N19" s="128"/>
      <c r="O19" s="128"/>
      <c r="P19" s="128"/>
      <c r="Q19" s="128"/>
      <c r="R19" s="128">
        <v>1600</v>
      </c>
      <c r="S19" s="128"/>
      <c r="T19" s="118"/>
    </row>
    <row r="20" spans="2:20" ht="12" x14ac:dyDescent="0.2">
      <c r="B20" s="125"/>
      <c r="C20" s="126"/>
      <c r="D20" s="79" t="s">
        <v>22</v>
      </c>
      <c r="E20" s="39" t="s">
        <v>139</v>
      </c>
      <c r="F20" s="34" t="s">
        <v>700</v>
      </c>
      <c r="G20" s="34" t="s">
        <v>702</v>
      </c>
      <c r="H20" s="127">
        <v>37259</v>
      </c>
      <c r="I20" s="127">
        <v>37969</v>
      </c>
      <c r="J20" s="35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1600</v>
      </c>
      <c r="K20" s="36">
        <f t="shared" si="0"/>
        <v>1</v>
      </c>
      <c r="L20" s="128"/>
      <c r="M20" s="128"/>
      <c r="N20" s="128"/>
      <c r="O20" s="128">
        <v>1600</v>
      </c>
      <c r="P20" s="128"/>
      <c r="Q20" s="128"/>
      <c r="R20" s="128"/>
      <c r="S20" s="128"/>
      <c r="T20" s="118"/>
    </row>
    <row r="21" spans="2:20" ht="12" x14ac:dyDescent="0.2">
      <c r="B21" s="125"/>
      <c r="C21" s="126"/>
      <c r="D21" s="80" t="s">
        <v>19</v>
      </c>
      <c r="E21" s="39" t="s">
        <v>224</v>
      </c>
      <c r="F21" s="34" t="s">
        <v>702</v>
      </c>
      <c r="G21" s="34" t="s">
        <v>700</v>
      </c>
      <c r="H21" s="127">
        <v>37300</v>
      </c>
      <c r="I21" s="127">
        <v>37925</v>
      </c>
      <c r="J21" s="35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1600</v>
      </c>
      <c r="K21" s="36">
        <f t="shared" si="0"/>
        <v>1</v>
      </c>
      <c r="L21" s="128"/>
      <c r="M21" s="128"/>
      <c r="N21" s="128"/>
      <c r="O21" s="128"/>
      <c r="P21" s="128"/>
      <c r="Q21" s="128"/>
      <c r="R21" s="128"/>
      <c r="S21" s="128">
        <v>1600</v>
      </c>
      <c r="T21" s="118"/>
    </row>
    <row r="22" spans="2:20" ht="12" x14ac:dyDescent="0.2">
      <c r="B22" s="125"/>
      <c r="C22" s="126">
        <v>13</v>
      </c>
      <c r="D22" s="80" t="s">
        <v>199</v>
      </c>
      <c r="E22" s="39" t="s">
        <v>225</v>
      </c>
      <c r="F22" s="34" t="s">
        <v>700</v>
      </c>
      <c r="G22" s="34" t="s">
        <v>702</v>
      </c>
      <c r="H22" s="127">
        <v>38197</v>
      </c>
      <c r="I22" s="127">
        <v>37729</v>
      </c>
      <c r="J22" s="35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1360</v>
      </c>
      <c r="K22" s="36">
        <f t="shared" si="0"/>
        <v>1</v>
      </c>
      <c r="L22" s="128"/>
      <c r="M22" s="128"/>
      <c r="N22" s="128"/>
      <c r="O22" s="128"/>
      <c r="P22" s="128"/>
      <c r="Q22" s="128"/>
      <c r="R22" s="128"/>
      <c r="S22" s="128">
        <v>1360</v>
      </c>
      <c r="T22" s="118"/>
    </row>
    <row r="23" spans="2:20" ht="12" x14ac:dyDescent="0.2">
      <c r="B23" s="125"/>
      <c r="C23" s="126"/>
      <c r="D23" s="80" t="s">
        <v>118</v>
      </c>
      <c r="E23" s="39" t="s">
        <v>59</v>
      </c>
      <c r="F23" s="34" t="s">
        <v>703</v>
      </c>
      <c r="G23" s="34" t="s">
        <v>703</v>
      </c>
      <c r="H23" s="127">
        <v>37427</v>
      </c>
      <c r="I23" s="127">
        <v>37480</v>
      </c>
      <c r="J23" s="35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1360</v>
      </c>
      <c r="K23" s="36">
        <f t="shared" si="0"/>
        <v>1</v>
      </c>
      <c r="L23" s="128"/>
      <c r="M23" s="128">
        <v>1360</v>
      </c>
      <c r="N23" s="128"/>
      <c r="O23" s="128"/>
      <c r="P23" s="128"/>
      <c r="Q23" s="128"/>
      <c r="R23" s="128"/>
      <c r="S23" s="128"/>
      <c r="T23" s="118"/>
    </row>
    <row r="24" spans="2:20" ht="12" x14ac:dyDescent="0.2">
      <c r="B24" s="125"/>
      <c r="C24" s="126">
        <v>15</v>
      </c>
      <c r="D24" s="79" t="s">
        <v>319</v>
      </c>
      <c r="E24" s="39" t="s">
        <v>372</v>
      </c>
      <c r="F24" s="34" t="s">
        <v>704</v>
      </c>
      <c r="G24" s="34" t="s">
        <v>704</v>
      </c>
      <c r="H24" s="127">
        <v>37617</v>
      </c>
      <c r="I24" s="127">
        <v>37732</v>
      </c>
      <c r="J24" s="35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1200</v>
      </c>
      <c r="K24" s="36">
        <f t="shared" si="0"/>
        <v>2</v>
      </c>
      <c r="L24" s="128"/>
      <c r="M24" s="128"/>
      <c r="N24" s="128"/>
      <c r="O24" s="128"/>
      <c r="P24" s="128"/>
      <c r="Q24" s="128">
        <v>800</v>
      </c>
      <c r="R24" s="128">
        <v>400</v>
      </c>
      <c r="S24" s="128"/>
      <c r="T24" s="118"/>
    </row>
    <row r="25" spans="2:20" ht="12" x14ac:dyDescent="0.2">
      <c r="B25" s="125"/>
      <c r="C25" s="126">
        <v>16</v>
      </c>
      <c r="D25" s="39" t="s">
        <v>352</v>
      </c>
      <c r="E25" s="39" t="s">
        <v>367</v>
      </c>
      <c r="F25" s="34" t="s">
        <v>718</v>
      </c>
      <c r="G25" s="34" t="s">
        <v>718</v>
      </c>
      <c r="H25" s="127">
        <v>37383</v>
      </c>
      <c r="I25" s="127">
        <v>37623</v>
      </c>
      <c r="J25" s="35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1120</v>
      </c>
      <c r="K25" s="36">
        <f t="shared" si="0"/>
        <v>1</v>
      </c>
      <c r="L25" s="128"/>
      <c r="M25" s="128"/>
      <c r="N25" s="128"/>
      <c r="O25" s="128"/>
      <c r="P25" s="128"/>
      <c r="Q25" s="128"/>
      <c r="R25" s="128">
        <v>1120</v>
      </c>
      <c r="S25" s="128"/>
      <c r="T25" s="118"/>
    </row>
    <row r="26" spans="2:20" ht="12" x14ac:dyDescent="0.2">
      <c r="B26" s="125"/>
      <c r="C26" s="126"/>
      <c r="D26" s="39" t="s">
        <v>152</v>
      </c>
      <c r="E26" s="39" t="s">
        <v>87</v>
      </c>
      <c r="F26" s="34" t="s">
        <v>700</v>
      </c>
      <c r="G26" s="34" t="s">
        <v>702</v>
      </c>
      <c r="H26" s="127">
        <v>37335</v>
      </c>
      <c r="I26" s="127">
        <v>37453</v>
      </c>
      <c r="J26" s="35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1120</v>
      </c>
      <c r="K26" s="36">
        <f t="shared" si="0"/>
        <v>1</v>
      </c>
      <c r="L26" s="128">
        <v>1120</v>
      </c>
      <c r="M26" s="128"/>
      <c r="N26" s="128"/>
      <c r="O26" s="128"/>
      <c r="P26" s="128"/>
      <c r="Q26" s="128"/>
      <c r="R26" s="128"/>
      <c r="S26" s="128"/>
      <c r="T26" s="118"/>
    </row>
    <row r="27" spans="2:20" ht="12" x14ac:dyDescent="0.2">
      <c r="B27" s="125"/>
      <c r="C27" s="126"/>
      <c r="D27" s="39" t="s">
        <v>150</v>
      </c>
      <c r="E27" s="80" t="s">
        <v>87</v>
      </c>
      <c r="F27" s="34" t="s">
        <v>703</v>
      </c>
      <c r="G27" s="34" t="s">
        <v>702</v>
      </c>
      <c r="H27" s="127">
        <v>37646</v>
      </c>
      <c r="I27" s="127">
        <v>37453</v>
      </c>
      <c r="J27" s="35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1120</v>
      </c>
      <c r="K27" s="36">
        <f t="shared" si="0"/>
        <v>1</v>
      </c>
      <c r="L27" s="128"/>
      <c r="M27" s="128"/>
      <c r="N27" s="128"/>
      <c r="O27" s="128"/>
      <c r="P27" s="128"/>
      <c r="Q27" s="128"/>
      <c r="R27" s="128"/>
      <c r="S27" s="128">
        <v>1120</v>
      </c>
      <c r="T27" s="118"/>
    </row>
    <row r="28" spans="2:20" ht="12" x14ac:dyDescent="0.2">
      <c r="B28" s="125"/>
      <c r="C28" s="126">
        <v>19</v>
      </c>
      <c r="D28" s="82" t="s">
        <v>345</v>
      </c>
      <c r="E28" s="39" t="s">
        <v>371</v>
      </c>
      <c r="F28" s="34" t="s">
        <v>718</v>
      </c>
      <c r="G28" s="34" t="s">
        <v>718</v>
      </c>
      <c r="H28" s="127">
        <v>37509</v>
      </c>
      <c r="I28" s="127">
        <v>37593</v>
      </c>
      <c r="J28" s="35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1080</v>
      </c>
      <c r="K28" s="36">
        <f t="shared" si="0"/>
        <v>2</v>
      </c>
      <c r="L28" s="128"/>
      <c r="M28" s="128"/>
      <c r="N28" s="128"/>
      <c r="O28" s="128">
        <v>640</v>
      </c>
      <c r="P28" s="128">
        <v>440</v>
      </c>
      <c r="Q28" s="128"/>
      <c r="R28" s="128"/>
      <c r="S28" s="128"/>
      <c r="T28" s="118"/>
    </row>
    <row r="29" spans="2:20" ht="12" x14ac:dyDescent="0.2">
      <c r="B29" s="125"/>
      <c r="C29" s="126">
        <v>20</v>
      </c>
      <c r="D29" s="39" t="s">
        <v>343</v>
      </c>
      <c r="E29" s="39" t="s">
        <v>376</v>
      </c>
      <c r="F29" s="34" t="s">
        <v>715</v>
      </c>
      <c r="G29" s="34" t="s">
        <v>715</v>
      </c>
      <c r="H29" s="127">
        <v>37889</v>
      </c>
      <c r="I29" s="127">
        <v>37819</v>
      </c>
      <c r="J29" s="35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1040</v>
      </c>
      <c r="K29" s="36">
        <f t="shared" si="0"/>
        <v>2</v>
      </c>
      <c r="L29" s="128"/>
      <c r="M29" s="128"/>
      <c r="N29" s="128"/>
      <c r="O29" s="128"/>
      <c r="P29" s="128"/>
      <c r="Q29" s="128"/>
      <c r="R29" s="128">
        <v>400</v>
      </c>
      <c r="S29" s="128">
        <v>640</v>
      </c>
      <c r="T29" s="118"/>
    </row>
    <row r="30" spans="2:20" ht="12" x14ac:dyDescent="0.2">
      <c r="B30" s="125"/>
      <c r="C30" s="126"/>
      <c r="D30" s="79" t="s">
        <v>344</v>
      </c>
      <c r="E30" s="39" t="s">
        <v>391</v>
      </c>
      <c r="F30" s="34" t="s">
        <v>703</v>
      </c>
      <c r="G30" s="34" t="s">
        <v>703</v>
      </c>
      <c r="H30" s="127">
        <v>37720</v>
      </c>
      <c r="I30" s="127">
        <v>38797</v>
      </c>
      <c r="J30" s="35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1040</v>
      </c>
      <c r="K30" s="36">
        <f t="shared" si="0"/>
        <v>2</v>
      </c>
      <c r="L30" s="128"/>
      <c r="M30" s="128"/>
      <c r="N30" s="128"/>
      <c r="O30" s="128"/>
      <c r="P30" s="128"/>
      <c r="Q30" s="128"/>
      <c r="R30" s="128">
        <v>400</v>
      </c>
      <c r="S30" s="128">
        <v>640</v>
      </c>
      <c r="T30" s="118"/>
    </row>
    <row r="31" spans="2:20" ht="12" x14ac:dyDescent="0.2">
      <c r="B31" s="125"/>
      <c r="C31" s="126">
        <v>22</v>
      </c>
      <c r="D31" s="79" t="s">
        <v>400</v>
      </c>
      <c r="E31" s="39" t="s">
        <v>377</v>
      </c>
      <c r="F31" s="34" t="s">
        <v>718</v>
      </c>
      <c r="G31" s="34" t="s">
        <v>718</v>
      </c>
      <c r="H31" s="127">
        <v>38107</v>
      </c>
      <c r="I31" s="127">
        <v>37828</v>
      </c>
      <c r="J31" s="35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880</v>
      </c>
      <c r="K31" s="36">
        <f t="shared" si="0"/>
        <v>1</v>
      </c>
      <c r="L31" s="128"/>
      <c r="M31" s="128"/>
      <c r="N31" s="128"/>
      <c r="O31" s="128"/>
      <c r="P31" s="128"/>
      <c r="Q31" s="128"/>
      <c r="R31" s="128">
        <v>880</v>
      </c>
      <c r="S31" s="128"/>
      <c r="T31" s="118"/>
    </row>
    <row r="32" spans="2:20" ht="12" x14ac:dyDescent="0.2">
      <c r="B32" s="125"/>
      <c r="C32" s="126"/>
      <c r="D32" s="79" t="s">
        <v>173</v>
      </c>
      <c r="E32" s="39" t="s">
        <v>296</v>
      </c>
      <c r="F32" s="34" t="s">
        <v>700</v>
      </c>
      <c r="G32" s="34" t="s">
        <v>700</v>
      </c>
      <c r="H32" s="127">
        <v>37731</v>
      </c>
      <c r="I32" s="127">
        <v>38404</v>
      </c>
      <c r="J32" s="35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880</v>
      </c>
      <c r="K32" s="36">
        <f t="shared" si="0"/>
        <v>1</v>
      </c>
      <c r="L32" s="128"/>
      <c r="M32" s="128"/>
      <c r="N32" s="128"/>
      <c r="O32" s="128"/>
      <c r="P32" s="128"/>
      <c r="Q32" s="128"/>
      <c r="R32" s="128"/>
      <c r="S32" s="128">
        <v>880</v>
      </c>
      <c r="T32" s="118"/>
    </row>
    <row r="33" spans="2:20" ht="12" x14ac:dyDescent="0.2">
      <c r="B33" s="125"/>
      <c r="C33" s="126"/>
      <c r="D33" s="79" t="s">
        <v>339</v>
      </c>
      <c r="E33" s="39" t="s">
        <v>401</v>
      </c>
      <c r="F33" s="34" t="s">
        <v>717</v>
      </c>
      <c r="G33" s="34" t="s">
        <v>717</v>
      </c>
      <c r="H33" s="127">
        <v>37838</v>
      </c>
      <c r="I33" s="127">
        <v>38541</v>
      </c>
      <c r="J33" s="35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880</v>
      </c>
      <c r="K33" s="36">
        <f t="shared" si="0"/>
        <v>1</v>
      </c>
      <c r="L33" s="128"/>
      <c r="M33" s="128"/>
      <c r="N33" s="128"/>
      <c r="O33" s="128"/>
      <c r="P33" s="128"/>
      <c r="Q33" s="128"/>
      <c r="R33" s="128"/>
      <c r="S33" s="128">
        <v>880</v>
      </c>
      <c r="T33" s="118"/>
    </row>
    <row r="34" spans="2:20" ht="12" x14ac:dyDescent="0.2">
      <c r="B34" s="125"/>
      <c r="C34" s="126"/>
      <c r="D34" s="79" t="s">
        <v>358</v>
      </c>
      <c r="E34" s="39" t="s">
        <v>368</v>
      </c>
      <c r="F34" s="34" t="s">
        <v>718</v>
      </c>
      <c r="G34" s="34" t="s">
        <v>718</v>
      </c>
      <c r="H34" s="127">
        <v>37723</v>
      </c>
      <c r="I34" s="127">
        <v>37853</v>
      </c>
      <c r="J34" s="35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880</v>
      </c>
      <c r="K34" s="36">
        <f t="shared" si="0"/>
        <v>1</v>
      </c>
      <c r="L34" s="128"/>
      <c r="M34" s="128"/>
      <c r="N34" s="128"/>
      <c r="O34" s="128"/>
      <c r="P34" s="128"/>
      <c r="Q34" s="128"/>
      <c r="R34" s="128">
        <v>880</v>
      </c>
      <c r="S34" s="128"/>
      <c r="T34" s="118"/>
    </row>
    <row r="35" spans="2:20" ht="12" x14ac:dyDescent="0.2">
      <c r="B35" s="125"/>
      <c r="C35" s="126"/>
      <c r="D35" s="79" t="s">
        <v>298</v>
      </c>
      <c r="E35" s="39" t="s">
        <v>331</v>
      </c>
      <c r="F35" s="34" t="s">
        <v>712</v>
      </c>
      <c r="G35" s="34" t="s">
        <v>712</v>
      </c>
      <c r="H35" s="127">
        <v>37725</v>
      </c>
      <c r="I35" s="127">
        <v>37672</v>
      </c>
      <c r="J35" s="35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880</v>
      </c>
      <c r="K35" s="36">
        <f t="shared" si="0"/>
        <v>1</v>
      </c>
      <c r="L35" s="128"/>
      <c r="M35" s="128"/>
      <c r="N35" s="128"/>
      <c r="O35" s="128"/>
      <c r="P35" s="128"/>
      <c r="Q35" s="128"/>
      <c r="R35" s="128">
        <v>880</v>
      </c>
      <c r="S35" s="128"/>
      <c r="T35" s="118"/>
    </row>
    <row r="36" spans="2:20" ht="12" x14ac:dyDescent="0.2">
      <c r="B36" s="125"/>
      <c r="C36" s="126">
        <v>27</v>
      </c>
      <c r="D36" s="79" t="s">
        <v>22</v>
      </c>
      <c r="E36" s="39" t="s">
        <v>225</v>
      </c>
      <c r="F36" s="34" t="s">
        <v>700</v>
      </c>
      <c r="G36" s="34" t="s">
        <v>702</v>
      </c>
      <c r="H36" s="127">
        <v>37259</v>
      </c>
      <c r="I36" s="127">
        <v>37729</v>
      </c>
      <c r="J36" s="35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800</v>
      </c>
      <c r="K36" s="36">
        <f t="shared" si="0"/>
        <v>1</v>
      </c>
      <c r="L36" s="128"/>
      <c r="M36" s="128"/>
      <c r="N36" s="128"/>
      <c r="O36" s="128"/>
      <c r="P36" s="128">
        <v>800</v>
      </c>
      <c r="Q36" s="128"/>
      <c r="R36" s="128"/>
      <c r="S36" s="128"/>
      <c r="T36" s="118"/>
    </row>
    <row r="37" spans="2:20" ht="12" x14ac:dyDescent="0.2">
      <c r="B37" s="125"/>
      <c r="C37" s="126">
        <v>28</v>
      </c>
      <c r="D37" s="80" t="s">
        <v>402</v>
      </c>
      <c r="E37" s="39" t="s">
        <v>403</v>
      </c>
      <c r="F37" s="34" t="s">
        <v>713</v>
      </c>
      <c r="G37" s="34" t="s">
        <v>713</v>
      </c>
      <c r="H37" s="127">
        <v>0</v>
      </c>
      <c r="I37" s="127">
        <v>37906</v>
      </c>
      <c r="J37" s="35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640</v>
      </c>
      <c r="K37" s="36">
        <f t="shared" si="0"/>
        <v>1</v>
      </c>
      <c r="L37" s="128"/>
      <c r="M37" s="128">
        <v>640</v>
      </c>
      <c r="N37" s="128"/>
      <c r="O37" s="128"/>
      <c r="P37" s="128"/>
      <c r="Q37" s="128"/>
      <c r="R37" s="128"/>
      <c r="S37" s="128"/>
      <c r="T37" s="118"/>
    </row>
    <row r="38" spans="2:20" ht="12" x14ac:dyDescent="0.2">
      <c r="B38" s="125"/>
      <c r="C38" s="126"/>
      <c r="D38" s="79" t="s">
        <v>342</v>
      </c>
      <c r="E38" s="39" t="s">
        <v>374</v>
      </c>
      <c r="F38" s="34" t="s">
        <v>703</v>
      </c>
      <c r="G38" s="34" t="s">
        <v>703</v>
      </c>
      <c r="H38" s="127">
        <v>37928</v>
      </c>
      <c r="I38" s="127">
        <v>37574</v>
      </c>
      <c r="J38" s="35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640</v>
      </c>
      <c r="K38" s="36">
        <f t="shared" si="0"/>
        <v>1</v>
      </c>
      <c r="L38" s="128"/>
      <c r="M38" s="128">
        <v>640</v>
      </c>
      <c r="N38" s="128"/>
      <c r="O38" s="128"/>
      <c r="P38" s="128"/>
      <c r="Q38" s="128"/>
      <c r="R38" s="128"/>
      <c r="S38" s="128"/>
      <c r="T38" s="118"/>
    </row>
    <row r="39" spans="2:20" ht="12" x14ac:dyDescent="0.2">
      <c r="B39" s="125"/>
      <c r="C39" s="126"/>
      <c r="D39" s="82" t="s">
        <v>345</v>
      </c>
      <c r="E39" s="72" t="s">
        <v>370</v>
      </c>
      <c r="F39" s="34" t="s">
        <v>718</v>
      </c>
      <c r="G39" s="34" t="s">
        <v>718</v>
      </c>
      <c r="H39" s="127">
        <v>37509</v>
      </c>
      <c r="I39" s="127">
        <v>37809</v>
      </c>
      <c r="J39" s="35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640</v>
      </c>
      <c r="K39" s="36">
        <f t="shared" si="0"/>
        <v>1</v>
      </c>
      <c r="L39" s="128">
        <v>640</v>
      </c>
      <c r="M39" s="128"/>
      <c r="N39" s="128"/>
      <c r="O39" s="128"/>
      <c r="P39" s="128"/>
      <c r="Q39" s="128"/>
      <c r="R39" s="128"/>
      <c r="S39" s="128"/>
      <c r="T39" s="118"/>
    </row>
    <row r="40" spans="2:20" ht="12" x14ac:dyDescent="0.2">
      <c r="B40" s="125"/>
      <c r="C40" s="126"/>
      <c r="D40" s="79" t="s">
        <v>347</v>
      </c>
      <c r="E40" s="39" t="s">
        <v>404</v>
      </c>
      <c r="F40" s="34" t="s">
        <v>713</v>
      </c>
      <c r="G40" s="34" t="s">
        <v>713</v>
      </c>
      <c r="H40" s="127">
        <v>0</v>
      </c>
      <c r="I40" s="127">
        <v>0</v>
      </c>
      <c r="J40" s="35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640</v>
      </c>
      <c r="K40" s="36">
        <f t="shared" si="0"/>
        <v>1</v>
      </c>
      <c r="L40" s="128"/>
      <c r="M40" s="128">
        <v>640</v>
      </c>
      <c r="N40" s="128"/>
      <c r="O40" s="128"/>
      <c r="P40" s="128"/>
      <c r="Q40" s="128"/>
      <c r="R40" s="128"/>
      <c r="S40" s="128"/>
      <c r="T40" s="118"/>
    </row>
    <row r="41" spans="2:20" ht="12" x14ac:dyDescent="0.2">
      <c r="B41" s="125"/>
      <c r="C41" s="126"/>
      <c r="D41" s="79" t="s">
        <v>325</v>
      </c>
      <c r="E41" s="39" t="s">
        <v>114</v>
      </c>
      <c r="F41" s="34" t="s">
        <v>701</v>
      </c>
      <c r="G41" s="34" t="s">
        <v>231</v>
      </c>
      <c r="H41" s="127">
        <v>37309</v>
      </c>
      <c r="I41" s="127">
        <v>37782</v>
      </c>
      <c r="J41" s="35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640</v>
      </c>
      <c r="K41" s="36">
        <f t="shared" si="0"/>
        <v>1</v>
      </c>
      <c r="L41" s="128"/>
      <c r="M41" s="128"/>
      <c r="N41" s="128"/>
      <c r="O41" s="128">
        <v>640</v>
      </c>
      <c r="P41" s="128"/>
      <c r="Q41" s="128"/>
      <c r="R41" s="128"/>
      <c r="S41" s="128"/>
      <c r="T41" s="118"/>
    </row>
    <row r="42" spans="2:20" ht="12" x14ac:dyDescent="0.2">
      <c r="B42" s="125"/>
      <c r="C42" s="126"/>
      <c r="D42" s="39" t="s">
        <v>361</v>
      </c>
      <c r="E42" s="39" t="s">
        <v>405</v>
      </c>
      <c r="F42" s="34" t="s">
        <v>717</v>
      </c>
      <c r="G42" s="34" t="s">
        <v>717</v>
      </c>
      <c r="H42" s="127">
        <v>37741</v>
      </c>
      <c r="I42" s="127">
        <v>38353</v>
      </c>
      <c r="J42" s="35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640</v>
      </c>
      <c r="K42" s="36">
        <f t="shared" si="0"/>
        <v>1</v>
      </c>
      <c r="L42" s="128"/>
      <c r="M42" s="128"/>
      <c r="N42" s="128"/>
      <c r="O42" s="128"/>
      <c r="P42" s="128"/>
      <c r="Q42" s="128"/>
      <c r="R42" s="128"/>
      <c r="S42" s="128">
        <v>640</v>
      </c>
      <c r="T42" s="118"/>
    </row>
    <row r="43" spans="2:20" ht="12" x14ac:dyDescent="0.2">
      <c r="B43" s="125"/>
      <c r="C43" s="126"/>
      <c r="D43" s="80" t="s">
        <v>354</v>
      </c>
      <c r="E43" s="39" t="s">
        <v>312</v>
      </c>
      <c r="F43" s="34" t="s">
        <v>231</v>
      </c>
      <c r="G43" s="34" t="s">
        <v>231</v>
      </c>
      <c r="H43" s="127">
        <v>37293</v>
      </c>
      <c r="I43" s="127">
        <v>37363</v>
      </c>
      <c r="J43" s="35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640</v>
      </c>
      <c r="K43" s="36">
        <f t="shared" si="0"/>
        <v>1</v>
      </c>
      <c r="L43" s="128"/>
      <c r="M43" s="128"/>
      <c r="N43" s="128"/>
      <c r="O43" s="128"/>
      <c r="P43" s="128"/>
      <c r="Q43" s="128"/>
      <c r="R43" s="128"/>
      <c r="S43" s="128">
        <v>640</v>
      </c>
      <c r="T43" s="118"/>
    </row>
    <row r="44" spans="2:20" ht="12" x14ac:dyDescent="0.2">
      <c r="B44" s="125"/>
      <c r="C44" s="126"/>
      <c r="D44" s="82" t="s">
        <v>337</v>
      </c>
      <c r="E44" s="39" t="s">
        <v>368</v>
      </c>
      <c r="F44" s="34" t="s">
        <v>718</v>
      </c>
      <c r="G44" s="34" t="s">
        <v>718</v>
      </c>
      <c r="H44" s="127">
        <v>37293</v>
      </c>
      <c r="I44" s="127">
        <v>37853</v>
      </c>
      <c r="J44" s="35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640</v>
      </c>
      <c r="K44" s="36">
        <f t="shared" si="0"/>
        <v>1</v>
      </c>
      <c r="L44" s="128"/>
      <c r="M44" s="128"/>
      <c r="N44" s="128"/>
      <c r="O44" s="128">
        <v>640</v>
      </c>
      <c r="P44" s="128"/>
      <c r="Q44" s="128"/>
      <c r="R44" s="128"/>
      <c r="S44" s="128"/>
      <c r="T44" s="118"/>
    </row>
    <row r="45" spans="2:20" ht="12" x14ac:dyDescent="0.2">
      <c r="B45" s="125"/>
      <c r="C45" s="126"/>
      <c r="D45" s="79" t="s">
        <v>334</v>
      </c>
      <c r="E45" s="39" t="s">
        <v>367</v>
      </c>
      <c r="F45" s="34" t="s">
        <v>718</v>
      </c>
      <c r="G45" s="34" t="s">
        <v>718</v>
      </c>
      <c r="H45" s="127">
        <v>37561</v>
      </c>
      <c r="I45" s="127">
        <v>37623</v>
      </c>
      <c r="J45" s="35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640</v>
      </c>
      <c r="K45" s="36">
        <f t="shared" si="0"/>
        <v>1</v>
      </c>
      <c r="L45" s="128"/>
      <c r="M45" s="128"/>
      <c r="N45" s="128"/>
      <c r="O45" s="128">
        <v>640</v>
      </c>
      <c r="P45" s="128"/>
      <c r="Q45" s="128"/>
      <c r="R45" s="128"/>
      <c r="S45" s="128"/>
      <c r="T45" s="118"/>
    </row>
    <row r="46" spans="2:20" ht="12" x14ac:dyDescent="0.2">
      <c r="B46" s="125"/>
      <c r="C46" s="126"/>
      <c r="D46" s="79" t="s">
        <v>207</v>
      </c>
      <c r="E46" s="39" t="s">
        <v>375</v>
      </c>
      <c r="F46" s="34" t="s">
        <v>702</v>
      </c>
      <c r="G46" s="34" t="s">
        <v>700</v>
      </c>
      <c r="H46" s="127">
        <v>37861</v>
      </c>
      <c r="I46" s="127">
        <v>37883</v>
      </c>
      <c r="J46" s="35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640</v>
      </c>
      <c r="K46" s="36">
        <f t="shared" si="0"/>
        <v>1</v>
      </c>
      <c r="L46" s="128"/>
      <c r="M46" s="128"/>
      <c r="N46" s="128"/>
      <c r="O46" s="128"/>
      <c r="P46" s="128"/>
      <c r="Q46" s="128"/>
      <c r="R46" s="128"/>
      <c r="S46" s="128">
        <v>640</v>
      </c>
      <c r="T46" s="118"/>
    </row>
    <row r="47" spans="2:20" ht="12" x14ac:dyDescent="0.2">
      <c r="B47" s="125"/>
      <c r="C47" s="126"/>
      <c r="D47" s="39" t="s">
        <v>346</v>
      </c>
      <c r="E47" s="39" t="s">
        <v>368</v>
      </c>
      <c r="F47" s="34" t="s">
        <v>718</v>
      </c>
      <c r="G47" s="34" t="s">
        <v>718</v>
      </c>
      <c r="H47" s="127">
        <v>0</v>
      </c>
      <c r="I47" s="127">
        <v>37853</v>
      </c>
      <c r="J47" s="35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640</v>
      </c>
      <c r="K47" s="36">
        <f t="shared" si="0"/>
        <v>1</v>
      </c>
      <c r="L47" s="128">
        <v>640</v>
      </c>
      <c r="M47" s="128"/>
      <c r="N47" s="128"/>
      <c r="O47" s="128"/>
      <c r="P47" s="128"/>
      <c r="Q47" s="128"/>
      <c r="R47" s="128"/>
      <c r="S47" s="128"/>
      <c r="T47" s="118"/>
    </row>
    <row r="48" spans="2:20" ht="12" x14ac:dyDescent="0.2">
      <c r="B48" s="125"/>
      <c r="C48" s="126">
        <v>39</v>
      </c>
      <c r="D48" s="79" t="s">
        <v>320</v>
      </c>
      <c r="E48" s="72" t="s">
        <v>279</v>
      </c>
      <c r="F48" s="34" t="s">
        <v>712</v>
      </c>
      <c r="G48" s="34" t="s">
        <v>712</v>
      </c>
      <c r="H48" s="127">
        <v>37592</v>
      </c>
      <c r="I48" s="127">
        <v>37368</v>
      </c>
      <c r="J48" s="35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560</v>
      </c>
      <c r="K48" s="36">
        <f t="shared" si="0"/>
        <v>1</v>
      </c>
      <c r="L48" s="128"/>
      <c r="M48" s="128"/>
      <c r="N48" s="128"/>
      <c r="O48" s="128"/>
      <c r="P48" s="128">
        <v>560</v>
      </c>
      <c r="Q48" s="128"/>
      <c r="R48" s="128"/>
      <c r="S48" s="128"/>
      <c r="T48" s="118"/>
    </row>
    <row r="49" spans="2:20" ht="12" x14ac:dyDescent="0.2">
      <c r="B49" s="125"/>
      <c r="C49" s="126"/>
      <c r="D49" s="39" t="s">
        <v>317</v>
      </c>
      <c r="E49" s="39" t="s">
        <v>369</v>
      </c>
      <c r="F49" s="34" t="s">
        <v>704</v>
      </c>
      <c r="G49" s="34" t="s">
        <v>704</v>
      </c>
      <c r="H49" s="127">
        <v>37463</v>
      </c>
      <c r="I49" s="127">
        <v>37971</v>
      </c>
      <c r="J49" s="35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560</v>
      </c>
      <c r="K49" s="36">
        <f t="shared" si="0"/>
        <v>1</v>
      </c>
      <c r="L49" s="128"/>
      <c r="M49" s="128"/>
      <c r="N49" s="128"/>
      <c r="O49" s="128"/>
      <c r="P49" s="128"/>
      <c r="Q49" s="128">
        <v>560</v>
      </c>
      <c r="R49" s="128"/>
      <c r="S49" s="128"/>
      <c r="T49" s="118"/>
    </row>
    <row r="50" spans="2:20" ht="12" x14ac:dyDescent="0.2">
      <c r="B50" s="125"/>
      <c r="C50" s="126"/>
      <c r="D50" s="79" t="s">
        <v>329</v>
      </c>
      <c r="E50" s="39" t="s">
        <v>311</v>
      </c>
      <c r="F50" s="34" t="s">
        <v>231</v>
      </c>
      <c r="G50" s="34" t="s">
        <v>231</v>
      </c>
      <c r="H50" s="127">
        <v>37940</v>
      </c>
      <c r="I50" s="127">
        <v>37477</v>
      </c>
      <c r="J50" s="35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560</v>
      </c>
      <c r="K50" s="36">
        <f t="shared" si="0"/>
        <v>1</v>
      </c>
      <c r="L50" s="128"/>
      <c r="M50" s="128"/>
      <c r="N50" s="128"/>
      <c r="O50" s="128"/>
      <c r="P50" s="128"/>
      <c r="Q50" s="128">
        <v>560</v>
      </c>
      <c r="R50" s="128"/>
      <c r="S50" s="128"/>
      <c r="T50" s="118"/>
    </row>
    <row r="51" spans="2:20" ht="12" x14ac:dyDescent="0.2">
      <c r="B51" s="125"/>
      <c r="C51" s="126">
        <v>42</v>
      </c>
      <c r="D51" s="79" t="s">
        <v>357</v>
      </c>
      <c r="E51" s="39" t="s">
        <v>378</v>
      </c>
      <c r="F51" s="34" t="s">
        <v>711</v>
      </c>
      <c r="G51" s="34" t="s">
        <v>711</v>
      </c>
      <c r="H51" s="127">
        <v>37757</v>
      </c>
      <c r="I51" s="127">
        <v>37985</v>
      </c>
      <c r="J51" s="35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400</v>
      </c>
      <c r="K51" s="36">
        <f t="shared" ref="K51:K57" si="1">COUNT(L51:T51)-COUNTIF(L51:T51,"=0")</f>
        <v>1</v>
      </c>
      <c r="L51" s="128"/>
      <c r="M51" s="128"/>
      <c r="N51" s="128"/>
      <c r="O51" s="128"/>
      <c r="P51" s="128"/>
      <c r="Q51" s="128"/>
      <c r="R51" s="128">
        <v>400</v>
      </c>
      <c r="S51" s="128"/>
      <c r="T51" s="118"/>
    </row>
    <row r="52" spans="2:20" ht="12" x14ac:dyDescent="0.2">
      <c r="B52" s="125"/>
      <c r="C52" s="126"/>
      <c r="D52" s="79" t="s">
        <v>348</v>
      </c>
      <c r="E52" s="39" t="s">
        <v>322</v>
      </c>
      <c r="F52" s="34" t="s">
        <v>701</v>
      </c>
      <c r="G52" s="34" t="s">
        <v>231</v>
      </c>
      <c r="H52" s="127">
        <v>37869</v>
      </c>
      <c r="I52" s="127">
        <v>38366</v>
      </c>
      <c r="J52" s="35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400</v>
      </c>
      <c r="K52" s="36">
        <f t="shared" si="1"/>
        <v>1</v>
      </c>
      <c r="L52" s="128"/>
      <c r="M52" s="128"/>
      <c r="N52" s="128"/>
      <c r="O52" s="128"/>
      <c r="P52" s="128"/>
      <c r="Q52" s="128"/>
      <c r="R52" s="128">
        <v>400</v>
      </c>
      <c r="S52" s="128"/>
      <c r="T52" s="118"/>
    </row>
    <row r="53" spans="2:20" ht="12" x14ac:dyDescent="0.2">
      <c r="B53" s="125"/>
      <c r="C53" s="126"/>
      <c r="D53" s="79" t="s">
        <v>406</v>
      </c>
      <c r="E53" s="39" t="s">
        <v>370</v>
      </c>
      <c r="F53" s="34" t="s">
        <v>718</v>
      </c>
      <c r="G53" s="34" t="s">
        <v>718</v>
      </c>
      <c r="H53" s="127">
        <v>37993</v>
      </c>
      <c r="I53" s="127">
        <v>37809</v>
      </c>
      <c r="J53" s="35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400</v>
      </c>
      <c r="K53" s="36">
        <f t="shared" si="1"/>
        <v>1</v>
      </c>
      <c r="L53" s="128"/>
      <c r="M53" s="128"/>
      <c r="N53" s="128"/>
      <c r="O53" s="128"/>
      <c r="P53" s="128"/>
      <c r="Q53" s="128"/>
      <c r="R53" s="128">
        <v>400</v>
      </c>
      <c r="S53" s="128"/>
      <c r="T53" s="118"/>
    </row>
    <row r="54" spans="2:20" ht="12" x14ac:dyDescent="0.2">
      <c r="B54" s="125"/>
      <c r="C54" s="126"/>
      <c r="D54" s="79" t="s">
        <v>338</v>
      </c>
      <c r="E54" s="39" t="s">
        <v>380</v>
      </c>
      <c r="F54" s="34" t="s">
        <v>711</v>
      </c>
      <c r="G54" s="34" t="s">
        <v>711</v>
      </c>
      <c r="H54" s="127">
        <v>37306</v>
      </c>
      <c r="I54" s="127">
        <v>37924</v>
      </c>
      <c r="J54" s="35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400</v>
      </c>
      <c r="K54" s="36">
        <f t="shared" si="1"/>
        <v>1</v>
      </c>
      <c r="L54" s="128"/>
      <c r="M54" s="128"/>
      <c r="N54" s="128"/>
      <c r="O54" s="128"/>
      <c r="P54" s="128"/>
      <c r="Q54" s="128"/>
      <c r="R54" s="128">
        <v>400</v>
      </c>
      <c r="S54" s="128"/>
      <c r="T54" s="118"/>
    </row>
    <row r="55" spans="2:20" ht="12" x14ac:dyDescent="0.2">
      <c r="B55" s="125"/>
      <c r="C55" s="126"/>
      <c r="D55" s="79" t="s">
        <v>334</v>
      </c>
      <c r="E55" s="39" t="s">
        <v>393</v>
      </c>
      <c r="F55" s="34" t="s">
        <v>718</v>
      </c>
      <c r="G55" s="34" t="s">
        <v>718</v>
      </c>
      <c r="H55" s="127">
        <v>37561</v>
      </c>
      <c r="I55" s="127">
        <v>38116</v>
      </c>
      <c r="J55" s="35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400</v>
      </c>
      <c r="K55" s="36">
        <f t="shared" si="1"/>
        <v>1</v>
      </c>
      <c r="L55" s="128"/>
      <c r="M55" s="128"/>
      <c r="N55" s="128"/>
      <c r="O55" s="128"/>
      <c r="P55" s="128"/>
      <c r="Q55" s="128"/>
      <c r="R55" s="128">
        <v>400</v>
      </c>
      <c r="S55" s="128"/>
      <c r="T55" s="118"/>
    </row>
    <row r="56" spans="2:20" ht="12" x14ac:dyDescent="0.2">
      <c r="B56" s="125"/>
      <c r="C56" s="126"/>
      <c r="D56" s="79" t="s">
        <v>207</v>
      </c>
      <c r="E56" s="39" t="s">
        <v>214</v>
      </c>
      <c r="F56" s="34" t="s">
        <v>702</v>
      </c>
      <c r="G56" s="34" t="s">
        <v>702</v>
      </c>
      <c r="H56" s="127">
        <v>37861</v>
      </c>
      <c r="I56" s="127">
        <v>38054</v>
      </c>
      <c r="J56" s="35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400</v>
      </c>
      <c r="K56" s="36">
        <f t="shared" si="1"/>
        <v>1</v>
      </c>
      <c r="L56" s="128"/>
      <c r="M56" s="128"/>
      <c r="N56" s="128"/>
      <c r="O56" s="128"/>
      <c r="P56" s="128"/>
      <c r="Q56" s="128"/>
      <c r="R56" s="128">
        <v>400</v>
      </c>
      <c r="S56" s="128"/>
      <c r="T56" s="118"/>
    </row>
    <row r="57" spans="2:20" ht="12" x14ac:dyDescent="0.2">
      <c r="B57" s="125"/>
      <c r="C57" s="126"/>
      <c r="D57" s="79"/>
      <c r="E57" s="39"/>
      <c r="F57" s="34" t="s">
        <v>166</v>
      </c>
      <c r="G57" s="34" t="s">
        <v>166</v>
      </c>
      <c r="H57" s="127" t="s">
        <v>166</v>
      </c>
      <c r="I57" s="127" t="s">
        <v>166</v>
      </c>
      <c r="J57" s="35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36">
        <f t="shared" si="1"/>
        <v>0</v>
      </c>
      <c r="L57" s="128"/>
      <c r="M57" s="128"/>
      <c r="N57" s="128"/>
      <c r="O57" s="128"/>
      <c r="P57" s="128"/>
      <c r="Q57" s="128"/>
      <c r="R57" s="128"/>
      <c r="S57" s="128"/>
      <c r="T57" s="118"/>
    </row>
    <row r="58" spans="2:20" ht="12" x14ac:dyDescent="0.2">
      <c r="B58" s="125"/>
      <c r="C58" s="126"/>
      <c r="D58" s="79"/>
      <c r="E58" s="39"/>
      <c r="F58" s="34" t="s">
        <v>166</v>
      </c>
      <c r="G58" s="34" t="s">
        <v>166</v>
      </c>
      <c r="H58" s="127" t="s">
        <v>166</v>
      </c>
      <c r="I58" s="127" t="s">
        <v>166</v>
      </c>
      <c r="J58" s="35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36">
        <f t="shared" si="0"/>
        <v>0</v>
      </c>
      <c r="L58" s="128"/>
      <c r="M58" s="128"/>
      <c r="N58" s="128"/>
      <c r="O58" s="128"/>
      <c r="P58" s="128"/>
      <c r="Q58" s="128"/>
      <c r="R58" s="128"/>
      <c r="S58" s="128"/>
      <c r="T58" s="118"/>
    </row>
    <row r="59" spans="2:20" ht="12" x14ac:dyDescent="0.2">
      <c r="B59" s="125"/>
      <c r="C59" s="126"/>
      <c r="D59" s="79"/>
      <c r="E59" s="39"/>
      <c r="F59" s="34" t="s">
        <v>166</v>
      </c>
      <c r="G59" s="34" t="s">
        <v>166</v>
      </c>
      <c r="H59" s="127" t="s">
        <v>166</v>
      </c>
      <c r="I59" s="127" t="s">
        <v>166</v>
      </c>
      <c r="J59" s="35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36">
        <f t="shared" si="0"/>
        <v>0</v>
      </c>
      <c r="L59" s="128"/>
      <c r="M59" s="128"/>
      <c r="N59" s="128"/>
      <c r="O59" s="128"/>
      <c r="P59" s="128"/>
      <c r="Q59" s="128"/>
      <c r="R59" s="128"/>
      <c r="S59" s="128"/>
      <c r="T59" s="118"/>
    </row>
    <row r="60" spans="2:20" ht="12" x14ac:dyDescent="0.2">
      <c r="B60" s="125"/>
      <c r="C60" s="126"/>
      <c r="D60" s="79"/>
      <c r="E60" s="39"/>
      <c r="F60" s="34" t="s">
        <v>166</v>
      </c>
      <c r="G60" s="34" t="s">
        <v>166</v>
      </c>
      <c r="H60" s="127" t="s">
        <v>166</v>
      </c>
      <c r="I60" s="127" t="s">
        <v>166</v>
      </c>
      <c r="J60" s="35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36">
        <f t="shared" si="0"/>
        <v>0</v>
      </c>
      <c r="L60" s="128"/>
      <c r="M60" s="128"/>
      <c r="N60" s="128"/>
      <c r="O60" s="128"/>
      <c r="P60" s="128"/>
      <c r="Q60" s="128"/>
      <c r="R60" s="128"/>
      <c r="S60" s="128"/>
      <c r="T60" s="118"/>
    </row>
    <row r="61" spans="2:20" ht="12" x14ac:dyDescent="0.2">
      <c r="B61" s="125"/>
      <c r="C61" s="126"/>
      <c r="D61" s="79"/>
      <c r="E61" s="39"/>
      <c r="F61" s="34" t="s">
        <v>166</v>
      </c>
      <c r="G61" s="34" t="s">
        <v>166</v>
      </c>
      <c r="H61" s="127" t="s">
        <v>166</v>
      </c>
      <c r="I61" s="127" t="s">
        <v>166</v>
      </c>
      <c r="J61" s="35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36">
        <f t="shared" si="0"/>
        <v>0</v>
      </c>
      <c r="L61" s="128"/>
      <c r="M61" s="128"/>
      <c r="N61" s="128"/>
      <c r="O61" s="128"/>
      <c r="P61" s="128"/>
      <c r="Q61" s="128"/>
      <c r="R61" s="128"/>
      <c r="S61" s="128"/>
      <c r="T61" s="118"/>
    </row>
    <row r="62" spans="2:20" ht="12" x14ac:dyDescent="0.2">
      <c r="B62" s="125"/>
      <c r="C62" s="126"/>
      <c r="D62" s="79"/>
      <c r="E62" s="39"/>
      <c r="F62" s="34" t="s">
        <v>166</v>
      </c>
      <c r="G62" s="34" t="s">
        <v>166</v>
      </c>
      <c r="H62" s="127" t="s">
        <v>166</v>
      </c>
      <c r="I62" s="127" t="s">
        <v>166</v>
      </c>
      <c r="J62" s="35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36">
        <f t="shared" si="0"/>
        <v>0</v>
      </c>
      <c r="L62" s="128"/>
      <c r="M62" s="128"/>
      <c r="N62" s="128"/>
      <c r="O62" s="128"/>
      <c r="P62" s="128"/>
      <c r="Q62" s="128"/>
      <c r="R62" s="128"/>
      <c r="S62" s="128"/>
      <c r="T62" s="118"/>
    </row>
    <row r="63" spans="2:20" ht="12" x14ac:dyDescent="0.2">
      <c r="B63" s="125"/>
      <c r="C63" s="126"/>
      <c r="D63" s="79"/>
      <c r="E63" s="39"/>
      <c r="F63" s="34" t="s">
        <v>166</v>
      </c>
      <c r="G63" s="34" t="s">
        <v>166</v>
      </c>
      <c r="H63" s="127" t="s">
        <v>166</v>
      </c>
      <c r="I63" s="127" t="s">
        <v>166</v>
      </c>
      <c r="J63" s="35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36">
        <f t="shared" si="0"/>
        <v>0</v>
      </c>
      <c r="L63" s="128"/>
      <c r="M63" s="128"/>
      <c r="N63" s="128"/>
      <c r="O63" s="128"/>
      <c r="P63" s="128"/>
      <c r="Q63" s="128"/>
      <c r="R63" s="128"/>
      <c r="S63" s="128"/>
      <c r="T63" s="118"/>
    </row>
    <row r="64" spans="2:20" ht="12" x14ac:dyDescent="0.2">
      <c r="B64" s="125"/>
      <c r="C64" s="126"/>
      <c r="D64" s="79"/>
      <c r="E64" s="39"/>
      <c r="F64" s="34" t="s">
        <v>166</v>
      </c>
      <c r="G64" s="34" t="s">
        <v>166</v>
      </c>
      <c r="H64" s="127" t="s">
        <v>166</v>
      </c>
      <c r="I64" s="127" t="s">
        <v>166</v>
      </c>
      <c r="J64" s="35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36">
        <f t="shared" si="0"/>
        <v>0</v>
      </c>
      <c r="L64" s="128"/>
      <c r="M64" s="128"/>
      <c r="N64" s="128"/>
      <c r="O64" s="128"/>
      <c r="P64" s="128"/>
      <c r="Q64" s="128"/>
      <c r="R64" s="128"/>
      <c r="S64" s="128"/>
      <c r="T64" s="118"/>
    </row>
    <row r="65" spans="2:20" ht="12" x14ac:dyDescent="0.2">
      <c r="B65" s="125"/>
      <c r="C65" s="126"/>
      <c r="D65" s="79"/>
      <c r="E65" s="39"/>
      <c r="F65" s="34" t="s">
        <v>166</v>
      </c>
      <c r="G65" s="34" t="s">
        <v>166</v>
      </c>
      <c r="H65" s="127" t="s">
        <v>166</v>
      </c>
      <c r="I65" s="127" t="s">
        <v>166</v>
      </c>
      <c r="J65" s="35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36">
        <f t="shared" si="0"/>
        <v>0</v>
      </c>
      <c r="L65" s="128"/>
      <c r="M65" s="128"/>
      <c r="N65" s="128"/>
      <c r="O65" s="128"/>
      <c r="P65" s="128"/>
      <c r="Q65" s="128"/>
      <c r="R65" s="128"/>
      <c r="S65" s="128"/>
      <c r="T65" s="118"/>
    </row>
    <row r="66" spans="2:20" ht="12" x14ac:dyDescent="0.2">
      <c r="B66" s="125"/>
      <c r="C66" s="126"/>
      <c r="D66" s="79"/>
      <c r="E66" s="39"/>
      <c r="F66" s="34" t="s">
        <v>166</v>
      </c>
      <c r="G66" s="34" t="s">
        <v>166</v>
      </c>
      <c r="H66" s="127" t="s">
        <v>166</v>
      </c>
      <c r="I66" s="127" t="s">
        <v>166</v>
      </c>
      <c r="J66" s="35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36">
        <f t="shared" si="0"/>
        <v>0</v>
      </c>
      <c r="L66" s="128"/>
      <c r="M66" s="128"/>
      <c r="N66" s="128"/>
      <c r="O66" s="128"/>
      <c r="P66" s="128"/>
      <c r="Q66" s="128"/>
      <c r="R66" s="128"/>
      <c r="S66" s="128"/>
      <c r="T66" s="118"/>
    </row>
    <row r="67" spans="2:20" ht="12" x14ac:dyDescent="0.2">
      <c r="B67" s="125"/>
      <c r="C67" s="126"/>
      <c r="D67" s="79"/>
      <c r="E67" s="39"/>
      <c r="F67" s="34" t="s">
        <v>166</v>
      </c>
      <c r="G67" s="34" t="s">
        <v>166</v>
      </c>
      <c r="H67" s="127" t="s">
        <v>166</v>
      </c>
      <c r="I67" s="127" t="s">
        <v>166</v>
      </c>
      <c r="J67" s="35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36">
        <f t="shared" si="0"/>
        <v>0</v>
      </c>
      <c r="L67" s="128"/>
      <c r="M67" s="128"/>
      <c r="N67" s="128"/>
      <c r="O67" s="128"/>
      <c r="P67" s="128"/>
      <c r="Q67" s="128"/>
      <c r="R67" s="128"/>
      <c r="S67" s="128"/>
      <c r="T67" s="118"/>
    </row>
    <row r="68" spans="2:20" ht="12" x14ac:dyDescent="0.2">
      <c r="B68" s="125"/>
      <c r="C68" s="126"/>
      <c r="D68" s="79"/>
      <c r="E68" s="39"/>
      <c r="F68" s="34" t="s">
        <v>166</v>
      </c>
      <c r="G68" s="34" t="s">
        <v>166</v>
      </c>
      <c r="H68" s="127" t="s">
        <v>166</v>
      </c>
      <c r="I68" s="127" t="s">
        <v>166</v>
      </c>
      <c r="J68" s="35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36">
        <f t="shared" si="0"/>
        <v>0</v>
      </c>
      <c r="L68" s="128"/>
      <c r="M68" s="128"/>
      <c r="N68" s="128"/>
      <c r="O68" s="128"/>
      <c r="P68" s="128"/>
      <c r="Q68" s="128"/>
      <c r="R68" s="128"/>
      <c r="S68" s="128"/>
      <c r="T68" s="118"/>
    </row>
    <row r="69" spans="2:20" ht="12" x14ac:dyDescent="0.2">
      <c r="B69" s="125"/>
      <c r="C69" s="126"/>
      <c r="D69" s="79"/>
      <c r="E69" s="39"/>
      <c r="F69" s="34" t="s">
        <v>166</v>
      </c>
      <c r="G69" s="34" t="s">
        <v>166</v>
      </c>
      <c r="H69" s="127" t="s">
        <v>166</v>
      </c>
      <c r="I69" s="127" t="s">
        <v>166</v>
      </c>
      <c r="J69" s="35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36">
        <f t="shared" si="0"/>
        <v>0</v>
      </c>
      <c r="L69" s="128"/>
      <c r="M69" s="128"/>
      <c r="N69" s="128"/>
      <c r="O69" s="128"/>
      <c r="P69" s="128"/>
      <c r="Q69" s="128"/>
      <c r="R69" s="128"/>
      <c r="S69" s="128"/>
      <c r="T69" s="118"/>
    </row>
    <row r="70" spans="2:20" ht="10.199999999999999" x14ac:dyDescent="0.2">
      <c r="B70" s="129"/>
      <c r="C70" s="130"/>
      <c r="D70" s="130"/>
      <c r="E70" s="130"/>
      <c r="F70" s="131"/>
      <c r="G70" s="131"/>
      <c r="H70" s="132"/>
      <c r="I70" s="132"/>
      <c r="J70" s="133"/>
      <c r="K70" s="131"/>
      <c r="L70" s="133"/>
      <c r="M70" s="133"/>
      <c r="N70" s="133"/>
      <c r="O70" s="133"/>
      <c r="P70" s="133"/>
      <c r="Q70" s="133"/>
      <c r="R70" s="133"/>
      <c r="S70" s="133"/>
      <c r="T70" s="118"/>
    </row>
    <row r="71" spans="2:20" ht="10.199999999999999" x14ac:dyDescent="0.2">
      <c r="B71" s="134"/>
      <c r="C71" s="135"/>
      <c r="D71" s="136"/>
      <c r="E71" s="136" t="str">
        <f>SM_S19!$D$41</f>
        <v>CONTAGEM DE SEMANAS</v>
      </c>
      <c r="F71" s="137"/>
      <c r="G71" s="137"/>
      <c r="H71" s="132"/>
      <c r="I71" s="132"/>
      <c r="J71" s="138"/>
      <c r="K71" s="138"/>
      <c r="L71" s="50">
        <f>SM!H$41</f>
        <v>51</v>
      </c>
      <c r="M71" s="50">
        <f>SM!I$41</f>
        <v>39</v>
      </c>
      <c r="N71" s="50">
        <f>SM!J$41</f>
        <v>35</v>
      </c>
      <c r="O71" s="50">
        <f>SM!K$41</f>
        <v>31</v>
      </c>
      <c r="P71" s="50">
        <f>SM!L$41</f>
        <v>30</v>
      </c>
      <c r="Q71" s="50">
        <f>SM!M$41</f>
        <v>12</v>
      </c>
      <c r="R71" s="50">
        <f>SM!N$41</f>
        <v>5</v>
      </c>
      <c r="S71" s="50">
        <f>SM!O$41</f>
        <v>1</v>
      </c>
      <c r="T71" s="139"/>
    </row>
  </sheetData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A1:Q109"/>
  <sheetViews>
    <sheetView workbookViewId="0"/>
  </sheetViews>
  <sheetFormatPr defaultRowHeight="14.4" x14ac:dyDescent="0.2"/>
  <cols>
    <col min="4" max="4" width="33.28515625" bestFit="1" customWidth="1"/>
    <col min="6" max="6" width="10.140625" bestFit="1" customWidth="1"/>
  </cols>
  <sheetData>
    <row r="1" spans="1:17" ht="10.199999999999999" x14ac:dyDescent="0.2">
      <c r="A1" s="173"/>
    </row>
    <row r="2" spans="1:17" ht="12" x14ac:dyDescent="0.2">
      <c r="B2" s="97" t="str">
        <f>SM_S19!B2</f>
        <v>RANKING ESTADUAL - 2018</v>
      </c>
      <c r="E2" s="99"/>
      <c r="F2" s="100"/>
      <c r="G2" s="101"/>
      <c r="H2" s="99"/>
      <c r="I2" s="102"/>
      <c r="J2" s="102"/>
      <c r="K2" s="102"/>
      <c r="L2" s="102"/>
      <c r="M2" s="102"/>
      <c r="N2" s="102"/>
      <c r="O2" s="102"/>
      <c r="P2" s="102"/>
    </row>
    <row r="3" spans="1:17" ht="12" x14ac:dyDescent="0.2">
      <c r="B3" s="103" t="s">
        <v>407</v>
      </c>
      <c r="D3" s="6">
        <f>SM!D3</f>
        <v>43255</v>
      </c>
      <c r="E3" s="99"/>
      <c r="F3" s="100"/>
      <c r="G3" s="101"/>
      <c r="H3" s="99"/>
      <c r="I3" s="102"/>
      <c r="J3" s="102"/>
      <c r="K3" s="102"/>
      <c r="L3" s="102"/>
      <c r="M3" s="102"/>
      <c r="N3" s="102"/>
      <c r="O3" s="102"/>
      <c r="P3" s="102"/>
    </row>
    <row r="4" spans="1:17" ht="12" x14ac:dyDescent="0.2">
      <c r="B4" s="102"/>
      <c r="C4" s="104"/>
      <c r="D4" s="105"/>
      <c r="E4" s="99"/>
      <c r="F4" s="100"/>
      <c r="G4" s="101"/>
      <c r="H4" s="99"/>
      <c r="I4" s="102"/>
      <c r="J4" s="102"/>
      <c r="K4" s="102"/>
      <c r="L4" s="102"/>
      <c r="M4" s="102"/>
      <c r="N4" s="102"/>
      <c r="O4" s="102"/>
      <c r="P4" s="102"/>
    </row>
    <row r="5" spans="1:17" ht="12" x14ac:dyDescent="0.2">
      <c r="B5" s="106"/>
      <c r="C5" s="107"/>
      <c r="D5" s="107"/>
      <c r="E5" s="142"/>
      <c r="F5" s="143"/>
      <c r="G5" s="110"/>
      <c r="H5" s="111"/>
      <c r="I5" s="112"/>
      <c r="J5" s="112"/>
      <c r="K5" s="112"/>
      <c r="L5" s="112"/>
      <c r="M5" s="112"/>
      <c r="N5" s="112"/>
      <c r="O5" s="112"/>
      <c r="P5" s="112"/>
      <c r="Q5" s="113"/>
    </row>
    <row r="6" spans="1:17" ht="24" x14ac:dyDescent="0.2">
      <c r="B6" s="114"/>
      <c r="C6" s="58" t="s">
        <v>2</v>
      </c>
      <c r="D6" s="58" t="str">
        <f>SM_S19!D6</f>
        <v>ATLETA</v>
      </c>
      <c r="E6" s="18" t="str">
        <f>SM_S19!E6</f>
        <v>ENTIDADE</v>
      </c>
      <c r="F6" s="115" t="s">
        <v>304</v>
      </c>
      <c r="G6" s="116" t="str">
        <f>SM_S19!G6</f>
        <v>TOTAL RK52</v>
      </c>
      <c r="H6" s="117" t="str">
        <f>SM_S19!H6</f>
        <v>Torneios</v>
      </c>
      <c r="I6" s="21" t="str">
        <f>SM!H6</f>
        <v>2o</v>
      </c>
      <c r="J6" s="21" t="str">
        <f>SM!I6</f>
        <v>3o</v>
      </c>
      <c r="K6" s="21" t="str">
        <f>SM!J6</f>
        <v>2o</v>
      </c>
      <c r="L6" s="21" t="str">
        <f>SM!K6</f>
        <v>4o</v>
      </c>
      <c r="M6" s="21" t="str">
        <f>SM!L6</f>
        <v>1o</v>
      </c>
      <c r="N6" s="21" t="str">
        <f>SM!M6</f>
        <v>1o</v>
      </c>
      <c r="O6" s="21" t="str">
        <f>SM!N6</f>
        <v>1o</v>
      </c>
      <c r="P6" s="21" t="str">
        <f>SM!O6</f>
        <v>2o</v>
      </c>
      <c r="Q6" s="118"/>
    </row>
    <row r="7" spans="1:17" ht="12" x14ac:dyDescent="0.2">
      <c r="B7" s="114"/>
      <c r="C7" s="58"/>
      <c r="D7" s="58"/>
      <c r="E7" s="18"/>
      <c r="F7" s="115"/>
      <c r="G7" s="116"/>
      <c r="H7" s="117"/>
      <c r="I7" s="23" t="str">
        <f>SM!H7</f>
        <v>EST</v>
      </c>
      <c r="J7" s="23" t="str">
        <f>SM!I7</f>
        <v>EST</v>
      </c>
      <c r="K7" s="23" t="str">
        <f>SM!J7</f>
        <v>M-CWB</v>
      </c>
      <c r="L7" s="23" t="str">
        <f>SM!K7</f>
        <v>EST</v>
      </c>
      <c r="M7" s="23" t="str">
        <f>SM!L7</f>
        <v>M-OES</v>
      </c>
      <c r="N7" s="23" t="str">
        <f>SM!M7</f>
        <v>M-CWB</v>
      </c>
      <c r="O7" s="23" t="str">
        <f>SM!N7</f>
        <v>EST</v>
      </c>
      <c r="P7" s="23" t="str">
        <f>SM!O7</f>
        <v>EST</v>
      </c>
      <c r="Q7" s="118"/>
    </row>
    <row r="8" spans="1:17" ht="12" x14ac:dyDescent="0.2">
      <c r="B8" s="119"/>
      <c r="C8" s="58"/>
      <c r="D8" s="58"/>
      <c r="E8" s="18"/>
      <c r="F8" s="115"/>
      <c r="G8" s="116"/>
      <c r="H8" s="117"/>
      <c r="I8" s="25">
        <f>SM!H8</f>
        <v>42905</v>
      </c>
      <c r="J8" s="25">
        <f>SM!I8</f>
        <v>42988</v>
      </c>
      <c r="K8" s="25">
        <f>SM!J8</f>
        <v>43017</v>
      </c>
      <c r="L8" s="25">
        <f>SM!K8</f>
        <v>43045</v>
      </c>
      <c r="M8" s="25">
        <f>SM!L8</f>
        <v>43052</v>
      </c>
      <c r="N8" s="25">
        <f>SM!M8</f>
        <v>43178</v>
      </c>
      <c r="O8" s="25">
        <f>SM!N8</f>
        <v>43222</v>
      </c>
      <c r="P8" s="25">
        <f>SM!O8</f>
        <v>43255</v>
      </c>
      <c r="Q8" s="118"/>
    </row>
    <row r="9" spans="1:17" ht="12" x14ac:dyDescent="0.2">
      <c r="B9" s="120"/>
      <c r="C9" s="107"/>
      <c r="D9" s="107"/>
      <c r="E9" s="148"/>
      <c r="F9" s="143"/>
      <c r="G9" s="122"/>
      <c r="H9" s="123"/>
      <c r="I9" s="124"/>
      <c r="J9" s="124"/>
      <c r="K9" s="124"/>
      <c r="L9" s="124"/>
      <c r="M9" s="124"/>
      <c r="N9" s="124"/>
      <c r="O9" s="124"/>
      <c r="P9" s="124"/>
      <c r="Q9" s="118"/>
    </row>
    <row r="10" spans="1:17" ht="12" x14ac:dyDescent="0.2">
      <c r="B10" s="125"/>
      <c r="C10" s="126">
        <v>1</v>
      </c>
      <c r="D10" s="79" t="s">
        <v>199</v>
      </c>
      <c r="E10" s="34" t="s">
        <v>700</v>
      </c>
      <c r="F10" s="127">
        <v>38197</v>
      </c>
      <c r="G10" s="35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6480</v>
      </c>
      <c r="H10" s="36">
        <f t="shared" ref="H10:H41" si="0">COUNT(I10:Q10)-COUNTIF(I10:Q10,"=0")</f>
        <v>5</v>
      </c>
      <c r="I10" s="128">
        <v>1120</v>
      </c>
      <c r="J10" s="128">
        <v>1600</v>
      </c>
      <c r="K10" s="128"/>
      <c r="L10" s="128">
        <v>1600</v>
      </c>
      <c r="M10" s="128">
        <v>560</v>
      </c>
      <c r="N10" s="128"/>
      <c r="O10" s="128">
        <v>1600</v>
      </c>
      <c r="P10" s="128"/>
      <c r="Q10" s="118"/>
    </row>
    <row r="11" spans="1:17" ht="12" x14ac:dyDescent="0.2">
      <c r="B11" s="125"/>
      <c r="C11" s="126">
        <v>2</v>
      </c>
      <c r="D11" s="79" t="s">
        <v>180</v>
      </c>
      <c r="E11" s="34" t="s">
        <v>702</v>
      </c>
      <c r="F11" s="127">
        <v>38071</v>
      </c>
      <c r="G11" s="35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6000</v>
      </c>
      <c r="H11" s="36">
        <f t="shared" si="0"/>
        <v>5</v>
      </c>
      <c r="I11" s="128">
        <v>880</v>
      </c>
      <c r="J11" s="128">
        <v>1360</v>
      </c>
      <c r="K11" s="128"/>
      <c r="L11" s="128">
        <v>1360</v>
      </c>
      <c r="M11" s="128">
        <v>800</v>
      </c>
      <c r="N11" s="128"/>
      <c r="O11" s="128"/>
      <c r="P11" s="128">
        <v>1600</v>
      </c>
      <c r="Q11" s="118"/>
    </row>
    <row r="12" spans="1:17" ht="12" x14ac:dyDescent="0.2">
      <c r="B12" s="125"/>
      <c r="C12" s="126">
        <v>3</v>
      </c>
      <c r="D12" s="39" t="s">
        <v>398</v>
      </c>
      <c r="E12" s="34" t="s">
        <v>701</v>
      </c>
      <c r="F12" s="127">
        <v>38043</v>
      </c>
      <c r="G12" s="35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4800</v>
      </c>
      <c r="H12" s="36">
        <f t="shared" si="0"/>
        <v>7</v>
      </c>
      <c r="I12" s="128">
        <v>640</v>
      </c>
      <c r="J12" s="128">
        <v>880</v>
      </c>
      <c r="K12" s="128">
        <v>560</v>
      </c>
      <c r="L12" s="128">
        <v>1120</v>
      </c>
      <c r="M12" s="128"/>
      <c r="N12" s="128">
        <v>800</v>
      </c>
      <c r="O12" s="128">
        <v>1120</v>
      </c>
      <c r="P12" s="128">
        <v>880</v>
      </c>
      <c r="Q12" s="118"/>
    </row>
    <row r="13" spans="1:17" ht="12" x14ac:dyDescent="0.2">
      <c r="B13" s="125"/>
      <c r="C13" s="126">
        <v>4</v>
      </c>
      <c r="D13" s="80" t="s">
        <v>408</v>
      </c>
      <c r="E13" s="34" t="s">
        <v>712</v>
      </c>
      <c r="F13" s="127">
        <v>38094</v>
      </c>
      <c r="G13" s="35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4240</v>
      </c>
      <c r="H13" s="36">
        <f t="shared" si="0"/>
        <v>4</v>
      </c>
      <c r="I13" s="128">
        <v>640</v>
      </c>
      <c r="J13" s="128"/>
      <c r="K13" s="128"/>
      <c r="L13" s="128">
        <v>1120</v>
      </c>
      <c r="M13" s="128"/>
      <c r="N13" s="128"/>
      <c r="O13" s="128">
        <v>1120</v>
      </c>
      <c r="P13" s="128">
        <v>1360</v>
      </c>
      <c r="Q13" s="118"/>
    </row>
    <row r="14" spans="1:17" ht="12" x14ac:dyDescent="0.2">
      <c r="B14" s="125"/>
      <c r="C14" s="126">
        <v>5</v>
      </c>
      <c r="D14" s="80" t="s">
        <v>240</v>
      </c>
      <c r="E14" s="34" t="s">
        <v>700</v>
      </c>
      <c r="F14" s="127">
        <v>38014</v>
      </c>
      <c r="G14" s="35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4200</v>
      </c>
      <c r="H14" s="36">
        <f t="shared" si="0"/>
        <v>6</v>
      </c>
      <c r="I14" s="128">
        <v>320</v>
      </c>
      <c r="J14" s="128">
        <v>640</v>
      </c>
      <c r="K14" s="128"/>
      <c r="L14" s="128">
        <v>880</v>
      </c>
      <c r="M14" s="128">
        <v>440</v>
      </c>
      <c r="N14" s="128"/>
      <c r="O14" s="128">
        <v>1360</v>
      </c>
      <c r="P14" s="128">
        <v>880</v>
      </c>
      <c r="Q14" s="118"/>
    </row>
    <row r="15" spans="1:17" ht="12" x14ac:dyDescent="0.2">
      <c r="B15" s="125"/>
      <c r="C15" s="126">
        <v>6</v>
      </c>
      <c r="D15" s="81" t="s">
        <v>237</v>
      </c>
      <c r="E15" s="34" t="s">
        <v>705</v>
      </c>
      <c r="F15" s="127">
        <v>38322</v>
      </c>
      <c r="G15" s="35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3960</v>
      </c>
      <c r="H15" s="36">
        <f t="shared" si="0"/>
        <v>7</v>
      </c>
      <c r="I15" s="128">
        <v>640</v>
      </c>
      <c r="J15" s="128">
        <v>640</v>
      </c>
      <c r="K15" s="128">
        <v>440</v>
      </c>
      <c r="L15" s="128">
        <v>640</v>
      </c>
      <c r="M15" s="128"/>
      <c r="N15" s="128">
        <v>680</v>
      </c>
      <c r="O15" s="128">
        <v>880</v>
      </c>
      <c r="P15" s="128">
        <v>1120</v>
      </c>
      <c r="Q15" s="118"/>
    </row>
    <row r="16" spans="1:17" ht="12" x14ac:dyDescent="0.2">
      <c r="B16" s="125"/>
      <c r="C16" s="126">
        <v>7</v>
      </c>
      <c r="D16" s="79" t="s">
        <v>409</v>
      </c>
      <c r="E16" s="34" t="s">
        <v>701</v>
      </c>
      <c r="F16" s="127">
        <v>38048</v>
      </c>
      <c r="G16" s="35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3880</v>
      </c>
      <c r="H16" s="36">
        <f t="shared" si="0"/>
        <v>7</v>
      </c>
      <c r="I16" s="128">
        <v>320</v>
      </c>
      <c r="J16" s="128">
        <v>880</v>
      </c>
      <c r="K16" s="128">
        <v>800</v>
      </c>
      <c r="L16" s="128">
        <v>160</v>
      </c>
      <c r="M16" s="128"/>
      <c r="N16" s="128">
        <v>440</v>
      </c>
      <c r="O16" s="128">
        <v>880</v>
      </c>
      <c r="P16" s="128">
        <v>880</v>
      </c>
      <c r="Q16" s="118"/>
    </row>
    <row r="17" spans="2:17" ht="12" x14ac:dyDescent="0.2">
      <c r="B17" s="125"/>
      <c r="C17" s="126">
        <v>8</v>
      </c>
      <c r="D17" s="79" t="s">
        <v>410</v>
      </c>
      <c r="E17" s="34" t="s">
        <v>701</v>
      </c>
      <c r="F17" s="127">
        <v>38050</v>
      </c>
      <c r="G17" s="35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3160</v>
      </c>
      <c r="H17" s="36">
        <f t="shared" si="0"/>
        <v>6</v>
      </c>
      <c r="I17" s="128">
        <v>400</v>
      </c>
      <c r="J17" s="128"/>
      <c r="K17" s="128">
        <v>680</v>
      </c>
      <c r="L17" s="128">
        <v>880</v>
      </c>
      <c r="M17" s="128"/>
      <c r="N17" s="128">
        <v>560</v>
      </c>
      <c r="O17" s="128">
        <v>160</v>
      </c>
      <c r="P17" s="128">
        <v>640</v>
      </c>
      <c r="Q17" s="118"/>
    </row>
    <row r="18" spans="2:17" ht="12" x14ac:dyDescent="0.2">
      <c r="B18" s="125"/>
      <c r="C18" s="126">
        <v>9</v>
      </c>
      <c r="D18" s="39" t="s">
        <v>411</v>
      </c>
      <c r="E18" s="34" t="s">
        <v>231</v>
      </c>
      <c r="F18" s="127">
        <v>38070</v>
      </c>
      <c r="G18" s="35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2800</v>
      </c>
      <c r="H18" s="36">
        <f t="shared" si="0"/>
        <v>6</v>
      </c>
      <c r="I18" s="128"/>
      <c r="J18" s="128">
        <v>400</v>
      </c>
      <c r="K18" s="128">
        <v>440</v>
      </c>
      <c r="L18" s="128">
        <v>640</v>
      </c>
      <c r="M18" s="128"/>
      <c r="N18" s="128">
        <v>440</v>
      </c>
      <c r="O18" s="128">
        <v>640</v>
      </c>
      <c r="P18" s="128">
        <v>640</v>
      </c>
      <c r="Q18" s="118"/>
    </row>
    <row r="19" spans="2:17" ht="12" x14ac:dyDescent="0.2">
      <c r="B19" s="125"/>
      <c r="C19" s="126">
        <v>10</v>
      </c>
      <c r="D19" s="39" t="s">
        <v>384</v>
      </c>
      <c r="E19" s="34" t="s">
        <v>704</v>
      </c>
      <c r="F19" s="127">
        <v>38023</v>
      </c>
      <c r="G19" s="35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2600</v>
      </c>
      <c r="H19" s="36">
        <f t="shared" si="0"/>
        <v>6</v>
      </c>
      <c r="I19" s="128">
        <v>320</v>
      </c>
      <c r="J19" s="128">
        <v>400</v>
      </c>
      <c r="K19" s="128">
        <v>440</v>
      </c>
      <c r="L19" s="128">
        <v>160</v>
      </c>
      <c r="M19" s="128"/>
      <c r="N19" s="128">
        <v>560</v>
      </c>
      <c r="O19" s="128">
        <v>0</v>
      </c>
      <c r="P19" s="128">
        <v>880</v>
      </c>
      <c r="Q19" s="118"/>
    </row>
    <row r="20" spans="2:17" ht="12" x14ac:dyDescent="0.2">
      <c r="B20" s="125"/>
      <c r="C20" s="126">
        <v>11</v>
      </c>
      <c r="D20" s="39" t="s">
        <v>382</v>
      </c>
      <c r="E20" s="34" t="s">
        <v>703</v>
      </c>
      <c r="F20" s="127">
        <v>38021</v>
      </c>
      <c r="G20" s="35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2440</v>
      </c>
      <c r="H20" s="36">
        <f t="shared" si="0"/>
        <v>3</v>
      </c>
      <c r="I20" s="128"/>
      <c r="J20" s="128"/>
      <c r="K20" s="128"/>
      <c r="L20" s="128"/>
      <c r="M20" s="128">
        <v>440</v>
      </c>
      <c r="N20" s="128"/>
      <c r="O20" s="128">
        <v>880</v>
      </c>
      <c r="P20" s="128">
        <v>1120</v>
      </c>
      <c r="Q20" s="118"/>
    </row>
    <row r="21" spans="2:17" ht="12" x14ac:dyDescent="0.2">
      <c r="B21" s="125"/>
      <c r="C21" s="126">
        <v>12</v>
      </c>
      <c r="D21" s="39" t="s">
        <v>327</v>
      </c>
      <c r="E21" s="34" t="s">
        <v>231</v>
      </c>
      <c r="F21" s="127">
        <v>38337</v>
      </c>
      <c r="G21" s="35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1840</v>
      </c>
      <c r="H21" s="36">
        <f t="shared" si="0"/>
        <v>5</v>
      </c>
      <c r="I21" s="128"/>
      <c r="J21" s="128"/>
      <c r="K21" s="128">
        <v>320</v>
      </c>
      <c r="L21" s="128">
        <v>160</v>
      </c>
      <c r="M21" s="128"/>
      <c r="N21" s="128">
        <v>320</v>
      </c>
      <c r="O21" s="128">
        <v>400</v>
      </c>
      <c r="P21" s="128">
        <v>640</v>
      </c>
      <c r="Q21" s="118"/>
    </row>
    <row r="22" spans="2:17" ht="12" x14ac:dyDescent="0.2">
      <c r="B22" s="125"/>
      <c r="C22" s="126">
        <v>13</v>
      </c>
      <c r="D22" s="72" t="s">
        <v>239</v>
      </c>
      <c r="E22" s="34" t="s">
        <v>702</v>
      </c>
      <c r="F22" s="127">
        <v>38060</v>
      </c>
      <c r="G22" s="35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1440</v>
      </c>
      <c r="H22" s="36">
        <f t="shared" si="0"/>
        <v>4</v>
      </c>
      <c r="I22" s="128">
        <v>320</v>
      </c>
      <c r="J22" s="128"/>
      <c r="K22" s="128"/>
      <c r="L22" s="128"/>
      <c r="M22" s="128">
        <v>80</v>
      </c>
      <c r="N22" s="128"/>
      <c r="O22" s="128">
        <v>640</v>
      </c>
      <c r="P22" s="128">
        <v>400</v>
      </c>
      <c r="Q22" s="118"/>
    </row>
    <row r="23" spans="2:17" ht="12" x14ac:dyDescent="0.2">
      <c r="B23" s="125"/>
      <c r="C23" s="126">
        <v>14</v>
      </c>
      <c r="D23" s="39" t="s">
        <v>412</v>
      </c>
      <c r="E23" s="34" t="s">
        <v>701</v>
      </c>
      <c r="F23" s="127">
        <v>37991</v>
      </c>
      <c r="G23" s="35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1280</v>
      </c>
      <c r="H23" s="36">
        <f t="shared" si="0"/>
        <v>3</v>
      </c>
      <c r="I23" s="128"/>
      <c r="J23" s="128">
        <v>640</v>
      </c>
      <c r="K23" s="128">
        <v>200</v>
      </c>
      <c r="L23" s="128"/>
      <c r="M23" s="128"/>
      <c r="N23" s="128">
        <v>440</v>
      </c>
      <c r="O23" s="128"/>
      <c r="P23" s="128"/>
      <c r="Q23" s="118"/>
    </row>
    <row r="24" spans="2:17" ht="12" x14ac:dyDescent="0.2">
      <c r="B24" s="125"/>
      <c r="C24" s="126"/>
      <c r="D24" s="39" t="s">
        <v>413</v>
      </c>
      <c r="E24" s="34" t="s">
        <v>712</v>
      </c>
      <c r="F24" s="127">
        <v>38166</v>
      </c>
      <c r="G24" s="35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1280</v>
      </c>
      <c r="H24" s="36">
        <f t="shared" si="0"/>
        <v>2</v>
      </c>
      <c r="I24" s="128">
        <v>640</v>
      </c>
      <c r="J24" s="128"/>
      <c r="K24" s="128"/>
      <c r="L24" s="128">
        <v>640</v>
      </c>
      <c r="M24" s="128"/>
      <c r="N24" s="128"/>
      <c r="O24" s="128"/>
      <c r="P24" s="128"/>
      <c r="Q24" s="118"/>
    </row>
    <row r="25" spans="2:17" ht="12" x14ac:dyDescent="0.2">
      <c r="B25" s="125"/>
      <c r="C25" s="126"/>
      <c r="D25" s="39" t="s">
        <v>252</v>
      </c>
      <c r="E25" s="34" t="s">
        <v>231</v>
      </c>
      <c r="F25" s="127">
        <v>38642</v>
      </c>
      <c r="G25" s="35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1280</v>
      </c>
      <c r="H25" s="36">
        <f t="shared" si="0"/>
        <v>2</v>
      </c>
      <c r="I25" s="128"/>
      <c r="J25" s="128"/>
      <c r="K25" s="128"/>
      <c r="L25" s="128"/>
      <c r="M25" s="128"/>
      <c r="N25" s="128"/>
      <c r="O25" s="128">
        <v>640</v>
      </c>
      <c r="P25" s="128">
        <v>640</v>
      </c>
      <c r="Q25" s="118"/>
    </row>
    <row r="26" spans="2:17" ht="12" x14ac:dyDescent="0.2">
      <c r="B26" s="125"/>
      <c r="C26" s="126">
        <v>17</v>
      </c>
      <c r="D26" s="79" t="s">
        <v>400</v>
      </c>
      <c r="E26" s="34" t="s">
        <v>718</v>
      </c>
      <c r="F26" s="127">
        <v>38107</v>
      </c>
      <c r="G26" s="35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1200</v>
      </c>
      <c r="H26" s="36">
        <f t="shared" si="0"/>
        <v>4</v>
      </c>
      <c r="I26" s="128">
        <v>320</v>
      </c>
      <c r="J26" s="128"/>
      <c r="K26" s="128"/>
      <c r="L26" s="128">
        <v>160</v>
      </c>
      <c r="M26" s="128">
        <v>80</v>
      </c>
      <c r="N26" s="128"/>
      <c r="O26" s="128">
        <v>640</v>
      </c>
      <c r="P26" s="128"/>
      <c r="Q26" s="118"/>
    </row>
    <row r="27" spans="2:17" ht="12" x14ac:dyDescent="0.2">
      <c r="B27" s="125"/>
      <c r="C27" s="126"/>
      <c r="D27" s="39" t="s">
        <v>414</v>
      </c>
      <c r="E27" s="34" t="s">
        <v>712</v>
      </c>
      <c r="F27" s="127">
        <v>38097</v>
      </c>
      <c r="G27" s="35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1200</v>
      </c>
      <c r="H27" s="36">
        <f t="shared" si="0"/>
        <v>4</v>
      </c>
      <c r="I27" s="128">
        <v>320</v>
      </c>
      <c r="J27" s="128"/>
      <c r="K27" s="128"/>
      <c r="L27" s="128"/>
      <c r="M27" s="128">
        <v>80</v>
      </c>
      <c r="N27" s="128"/>
      <c r="O27" s="128">
        <v>400</v>
      </c>
      <c r="P27" s="128">
        <v>400</v>
      </c>
      <c r="Q27" s="118"/>
    </row>
    <row r="28" spans="2:17" ht="12" x14ac:dyDescent="0.2">
      <c r="B28" s="125"/>
      <c r="C28" s="126">
        <v>19</v>
      </c>
      <c r="D28" s="79" t="s">
        <v>415</v>
      </c>
      <c r="E28" s="34" t="s">
        <v>704</v>
      </c>
      <c r="F28" s="127">
        <v>38218</v>
      </c>
      <c r="G28" s="35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1200</v>
      </c>
      <c r="H28" s="36">
        <f t="shared" si="0"/>
        <v>3</v>
      </c>
      <c r="I28" s="128">
        <v>640</v>
      </c>
      <c r="J28" s="128">
        <v>400</v>
      </c>
      <c r="K28" s="128"/>
      <c r="L28" s="128">
        <v>160</v>
      </c>
      <c r="M28" s="128"/>
      <c r="N28" s="128"/>
      <c r="O28" s="128"/>
      <c r="P28" s="128"/>
      <c r="Q28" s="118"/>
    </row>
    <row r="29" spans="2:17" ht="12" x14ac:dyDescent="0.2">
      <c r="B29" s="125"/>
      <c r="C29" s="126">
        <v>20</v>
      </c>
      <c r="D29" s="79" t="s">
        <v>416</v>
      </c>
      <c r="E29" s="34" t="s">
        <v>703</v>
      </c>
      <c r="F29" s="127">
        <v>38273</v>
      </c>
      <c r="G29" s="35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1040</v>
      </c>
      <c r="H29" s="36">
        <f t="shared" si="0"/>
        <v>2</v>
      </c>
      <c r="I29" s="128"/>
      <c r="J29" s="128">
        <v>400</v>
      </c>
      <c r="K29" s="128"/>
      <c r="L29" s="128"/>
      <c r="M29" s="128"/>
      <c r="N29" s="128"/>
      <c r="O29" s="128">
        <v>640</v>
      </c>
      <c r="P29" s="128"/>
      <c r="Q29" s="118"/>
    </row>
    <row r="30" spans="2:17" ht="12" x14ac:dyDescent="0.2">
      <c r="B30" s="125"/>
      <c r="C30" s="126">
        <v>21</v>
      </c>
      <c r="D30" s="39" t="s">
        <v>417</v>
      </c>
      <c r="E30" s="34" t="s">
        <v>701</v>
      </c>
      <c r="F30" s="127">
        <v>37991</v>
      </c>
      <c r="G30" s="35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920</v>
      </c>
      <c r="H30" s="36">
        <f t="shared" si="0"/>
        <v>3</v>
      </c>
      <c r="I30" s="128"/>
      <c r="J30" s="128">
        <v>400</v>
      </c>
      <c r="K30" s="128">
        <v>200</v>
      </c>
      <c r="L30" s="128"/>
      <c r="M30" s="128"/>
      <c r="N30" s="128">
        <v>320</v>
      </c>
      <c r="O30" s="128"/>
      <c r="P30" s="128"/>
      <c r="Q30" s="118"/>
    </row>
    <row r="31" spans="2:17" ht="12" x14ac:dyDescent="0.2">
      <c r="B31" s="125"/>
      <c r="C31" s="126">
        <v>22</v>
      </c>
      <c r="D31" s="39" t="s">
        <v>386</v>
      </c>
      <c r="E31" s="34" t="s">
        <v>715</v>
      </c>
      <c r="F31" s="127">
        <v>38204</v>
      </c>
      <c r="G31" s="35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800</v>
      </c>
      <c r="H31" s="36">
        <f t="shared" si="0"/>
        <v>2</v>
      </c>
      <c r="I31" s="128"/>
      <c r="J31" s="128"/>
      <c r="K31" s="128"/>
      <c r="L31" s="128"/>
      <c r="M31" s="128"/>
      <c r="N31" s="128"/>
      <c r="O31" s="128">
        <v>400</v>
      </c>
      <c r="P31" s="128">
        <v>400</v>
      </c>
      <c r="Q31" s="118"/>
    </row>
    <row r="32" spans="2:17" ht="12" x14ac:dyDescent="0.2">
      <c r="B32" s="125"/>
      <c r="C32" s="126"/>
      <c r="D32" s="72" t="s">
        <v>387</v>
      </c>
      <c r="E32" s="34" t="s">
        <v>703</v>
      </c>
      <c r="F32" s="127">
        <v>38052</v>
      </c>
      <c r="G32" s="35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800</v>
      </c>
      <c r="H32" s="36">
        <f t="shared" si="0"/>
        <v>2</v>
      </c>
      <c r="I32" s="128"/>
      <c r="J32" s="128">
        <v>400</v>
      </c>
      <c r="K32" s="128"/>
      <c r="L32" s="128"/>
      <c r="M32" s="128"/>
      <c r="N32" s="128"/>
      <c r="O32" s="128"/>
      <c r="P32" s="128">
        <v>400</v>
      </c>
      <c r="Q32" s="118"/>
    </row>
    <row r="33" spans="2:17" ht="12" x14ac:dyDescent="0.2">
      <c r="B33" s="125"/>
      <c r="C33" s="126">
        <v>24</v>
      </c>
      <c r="D33" s="39" t="s">
        <v>406</v>
      </c>
      <c r="E33" s="34" t="s">
        <v>718</v>
      </c>
      <c r="F33" s="127">
        <v>37993</v>
      </c>
      <c r="G33" s="35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720</v>
      </c>
      <c r="H33" s="36">
        <f t="shared" si="0"/>
        <v>4</v>
      </c>
      <c r="I33" s="128">
        <v>320</v>
      </c>
      <c r="J33" s="128"/>
      <c r="K33" s="128"/>
      <c r="L33" s="128">
        <v>160</v>
      </c>
      <c r="M33" s="128">
        <v>80</v>
      </c>
      <c r="N33" s="128"/>
      <c r="O33" s="128">
        <v>160</v>
      </c>
      <c r="P33" s="128"/>
      <c r="Q33" s="118"/>
    </row>
    <row r="34" spans="2:17" ht="12" x14ac:dyDescent="0.2">
      <c r="B34" s="125"/>
      <c r="C34" s="126"/>
      <c r="D34" s="80" t="s">
        <v>418</v>
      </c>
      <c r="E34" s="34" t="s">
        <v>231</v>
      </c>
      <c r="F34" s="127">
        <v>38713</v>
      </c>
      <c r="G34" s="35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720</v>
      </c>
      <c r="H34" s="36">
        <f t="shared" si="0"/>
        <v>2</v>
      </c>
      <c r="I34" s="128"/>
      <c r="J34" s="128"/>
      <c r="K34" s="128"/>
      <c r="L34" s="128"/>
      <c r="M34" s="128"/>
      <c r="N34" s="128">
        <v>320</v>
      </c>
      <c r="O34" s="128">
        <v>400</v>
      </c>
      <c r="P34" s="128"/>
      <c r="Q34" s="118"/>
    </row>
    <row r="35" spans="2:17" ht="12" x14ac:dyDescent="0.2">
      <c r="B35" s="125"/>
      <c r="C35" s="126">
        <v>26</v>
      </c>
      <c r="D35" s="72" t="s">
        <v>419</v>
      </c>
      <c r="E35" s="34" t="s">
        <v>231</v>
      </c>
      <c r="F35" s="127">
        <v>38029</v>
      </c>
      <c r="G35" s="35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680</v>
      </c>
      <c r="H35" s="36">
        <f t="shared" si="0"/>
        <v>3</v>
      </c>
      <c r="I35" s="128">
        <v>320</v>
      </c>
      <c r="J35" s="128"/>
      <c r="K35" s="128">
        <v>200</v>
      </c>
      <c r="L35" s="128">
        <v>160</v>
      </c>
      <c r="M35" s="128"/>
      <c r="N35" s="128"/>
      <c r="O35" s="128"/>
      <c r="P35" s="128"/>
      <c r="Q35" s="118"/>
    </row>
    <row r="36" spans="2:17" ht="12" x14ac:dyDescent="0.2">
      <c r="B36" s="125"/>
      <c r="C36" s="126">
        <v>27</v>
      </c>
      <c r="D36" s="39" t="s">
        <v>420</v>
      </c>
      <c r="E36" s="34" t="s">
        <v>705</v>
      </c>
      <c r="F36" s="127">
        <v>38325</v>
      </c>
      <c r="G36" s="35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640</v>
      </c>
      <c r="H36" s="36">
        <f t="shared" si="0"/>
        <v>1</v>
      </c>
      <c r="I36" s="128"/>
      <c r="J36" s="128">
        <v>640</v>
      </c>
      <c r="K36" s="128"/>
      <c r="L36" s="128"/>
      <c r="M36" s="128"/>
      <c r="N36" s="128"/>
      <c r="O36" s="128"/>
      <c r="P36" s="128"/>
      <c r="Q36" s="118"/>
    </row>
    <row r="37" spans="2:17" ht="12" x14ac:dyDescent="0.2">
      <c r="B37" s="125"/>
      <c r="C37" s="126"/>
      <c r="D37" s="39" t="s">
        <v>421</v>
      </c>
      <c r="E37" s="34" t="s">
        <v>709</v>
      </c>
      <c r="F37" s="127">
        <v>0</v>
      </c>
      <c r="G37" s="35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640</v>
      </c>
      <c r="H37" s="36">
        <f t="shared" si="0"/>
        <v>1</v>
      </c>
      <c r="I37" s="128"/>
      <c r="J37" s="128"/>
      <c r="K37" s="128"/>
      <c r="L37" s="128">
        <v>640</v>
      </c>
      <c r="M37" s="128"/>
      <c r="N37" s="128"/>
      <c r="O37" s="128"/>
      <c r="P37" s="128"/>
      <c r="Q37" s="118"/>
    </row>
    <row r="38" spans="2:17" ht="12" x14ac:dyDescent="0.2">
      <c r="B38" s="125"/>
      <c r="C38" s="126"/>
      <c r="D38" s="39" t="s">
        <v>330</v>
      </c>
      <c r="E38" s="34" t="s">
        <v>714</v>
      </c>
      <c r="F38" s="127">
        <v>38043</v>
      </c>
      <c r="G38" s="35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640</v>
      </c>
      <c r="H38" s="36">
        <f t="shared" si="0"/>
        <v>1</v>
      </c>
      <c r="I38" s="128"/>
      <c r="J38" s="128"/>
      <c r="K38" s="128"/>
      <c r="L38" s="128"/>
      <c r="M38" s="128"/>
      <c r="N38" s="128"/>
      <c r="O38" s="128">
        <v>640</v>
      </c>
      <c r="P38" s="128"/>
      <c r="Q38" s="118"/>
    </row>
    <row r="39" spans="2:17" ht="12" x14ac:dyDescent="0.2">
      <c r="B39" s="125"/>
      <c r="C39" s="126"/>
      <c r="D39" s="39" t="s">
        <v>422</v>
      </c>
      <c r="E39" s="34" t="s">
        <v>711</v>
      </c>
      <c r="F39" s="127">
        <v>38251</v>
      </c>
      <c r="G39" s="35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640</v>
      </c>
      <c r="H39" s="36">
        <f t="shared" si="0"/>
        <v>1</v>
      </c>
      <c r="I39" s="128"/>
      <c r="J39" s="128"/>
      <c r="K39" s="128"/>
      <c r="L39" s="128"/>
      <c r="M39" s="128"/>
      <c r="N39" s="128"/>
      <c r="O39" s="128">
        <v>640</v>
      </c>
      <c r="P39" s="128"/>
      <c r="Q39" s="118"/>
    </row>
    <row r="40" spans="2:17" ht="12" x14ac:dyDescent="0.2">
      <c r="B40" s="125"/>
      <c r="C40" s="126"/>
      <c r="D40" s="39" t="s">
        <v>423</v>
      </c>
      <c r="E40" s="34" t="s">
        <v>718</v>
      </c>
      <c r="F40" s="127">
        <v>38200</v>
      </c>
      <c r="G40" s="35">
        <f>IF(COUNT(I40:Q40)&gt;=5,SUM(LARGE(I40:Q40,{1,2,3,4,5})),IF(COUNT(I40:Q40)=4,SUM(LARGE(I40:Q40,{1,2,3,4})),IF(COUNT(I40:Q40)=3,SUM(LARGE(I40:Q40,{1,2,3})),IF(COUNT(I40:Q40)=2,SUM(LARGE(I40:Q40,{1,2})),IF(COUNT(I40:Q40)=1,SUM(LARGE(I40:Q40,{1})),0)))))</f>
        <v>640</v>
      </c>
      <c r="H40" s="36">
        <f t="shared" si="0"/>
        <v>1</v>
      </c>
      <c r="I40" s="128">
        <v>640</v>
      </c>
      <c r="J40" s="128"/>
      <c r="K40" s="128"/>
      <c r="L40" s="128"/>
      <c r="M40" s="128"/>
      <c r="N40" s="128"/>
      <c r="O40" s="128"/>
      <c r="P40" s="128"/>
      <c r="Q40" s="118"/>
    </row>
    <row r="41" spans="2:17" ht="12" x14ac:dyDescent="0.2">
      <c r="B41" s="125"/>
      <c r="C41" s="126"/>
      <c r="D41" s="39" t="s">
        <v>424</v>
      </c>
      <c r="E41" s="34" t="s">
        <v>711</v>
      </c>
      <c r="F41" s="127">
        <v>38456</v>
      </c>
      <c r="G41" s="35">
        <f>IF(COUNT(I41:Q41)&gt;=5,SUM(LARGE(I41:Q41,{1,2,3,4,5})),IF(COUNT(I41:Q41)=4,SUM(LARGE(I41:Q41,{1,2,3,4})),IF(COUNT(I41:Q41)=3,SUM(LARGE(I41:Q41,{1,2,3})),IF(COUNT(I41:Q41)=2,SUM(LARGE(I41:Q41,{1,2})),IF(COUNT(I41:Q41)=1,SUM(LARGE(I41:Q41,{1})),0)))))</f>
        <v>640</v>
      </c>
      <c r="H41" s="36">
        <f t="shared" si="0"/>
        <v>1</v>
      </c>
      <c r="I41" s="128"/>
      <c r="J41" s="128"/>
      <c r="K41" s="128"/>
      <c r="L41" s="128"/>
      <c r="M41" s="128"/>
      <c r="N41" s="128"/>
      <c r="O41" s="128">
        <v>640</v>
      </c>
      <c r="P41" s="128"/>
      <c r="Q41" s="118"/>
    </row>
    <row r="42" spans="2:17" ht="12" x14ac:dyDescent="0.2">
      <c r="B42" s="125"/>
      <c r="C42" s="126">
        <v>33</v>
      </c>
      <c r="D42" s="79" t="s">
        <v>425</v>
      </c>
      <c r="E42" s="34" t="s">
        <v>718</v>
      </c>
      <c r="F42" s="127">
        <v>38068</v>
      </c>
      <c r="G42" s="35">
        <f>IF(COUNT(I42:Q42)&gt;=5,SUM(LARGE(I42:Q42,{1,2,3,4,5})),IF(COUNT(I42:Q42)=4,SUM(LARGE(I42:Q42,{1,2,3,4})),IF(COUNT(I42:Q42)=3,SUM(LARGE(I42:Q42,{1,2,3})),IF(COUNT(I42:Q42)=2,SUM(LARGE(I42:Q42,{1,2})),IF(COUNT(I42:Q42)=1,SUM(LARGE(I42:Q42,{1})),0)))))</f>
        <v>560</v>
      </c>
      <c r="H42" s="36">
        <f t="shared" ref="H42:H73" si="1">COUNT(I42:Q42)-COUNTIF(I42:Q42,"=0")</f>
        <v>3</v>
      </c>
      <c r="I42" s="128">
        <v>320</v>
      </c>
      <c r="J42" s="128"/>
      <c r="K42" s="128"/>
      <c r="L42" s="128">
        <v>160</v>
      </c>
      <c r="M42" s="128">
        <v>80</v>
      </c>
      <c r="N42" s="128"/>
      <c r="O42" s="128"/>
      <c r="P42" s="128"/>
      <c r="Q42" s="118"/>
    </row>
    <row r="43" spans="2:17" ht="12" x14ac:dyDescent="0.2">
      <c r="B43" s="125"/>
      <c r="C43" s="126"/>
      <c r="D43" s="79" t="s">
        <v>426</v>
      </c>
      <c r="E43" s="34" t="s">
        <v>703</v>
      </c>
      <c r="F43" s="127">
        <v>38394</v>
      </c>
      <c r="G43" s="35">
        <f>IF(COUNT(I43:Q43)&gt;=5,SUM(LARGE(I43:Q43,{1,2,3,4,5})),IF(COUNT(I43:Q43)=4,SUM(LARGE(I43:Q43,{1,2,3,4})),IF(COUNT(I43:Q43)=3,SUM(LARGE(I43:Q43,{1,2,3})),IF(COUNT(I43:Q43)=2,SUM(LARGE(I43:Q43,{1,2})),IF(COUNT(I43:Q43)=1,SUM(LARGE(I43:Q43,{1})),0)))))</f>
        <v>560</v>
      </c>
      <c r="H43" s="36">
        <f t="shared" si="1"/>
        <v>2</v>
      </c>
      <c r="I43" s="128"/>
      <c r="J43" s="128"/>
      <c r="K43" s="128"/>
      <c r="L43" s="128"/>
      <c r="M43" s="128"/>
      <c r="N43" s="128"/>
      <c r="O43" s="128">
        <v>160</v>
      </c>
      <c r="P43" s="128">
        <v>400</v>
      </c>
      <c r="Q43" s="118"/>
    </row>
    <row r="44" spans="2:17" ht="12" x14ac:dyDescent="0.2">
      <c r="B44" s="125"/>
      <c r="C44" s="126"/>
      <c r="D44" s="82" t="s">
        <v>385</v>
      </c>
      <c r="E44" s="34" t="s">
        <v>715</v>
      </c>
      <c r="F44" s="127">
        <v>38648</v>
      </c>
      <c r="G44" s="35">
        <f>IF(COUNT(I44:Q44)&gt;=5,SUM(LARGE(I44:Q44,{1,2,3,4,5})),IF(COUNT(I44:Q44)=4,SUM(LARGE(I44:Q44,{1,2,3,4})),IF(COUNT(I44:Q44)=3,SUM(LARGE(I44:Q44,{1,2,3})),IF(COUNT(I44:Q44)=2,SUM(LARGE(I44:Q44,{1,2})),IF(COUNT(I44:Q44)=1,SUM(LARGE(I44:Q44,{1})),0)))))</f>
        <v>560</v>
      </c>
      <c r="H44" s="36">
        <f t="shared" si="1"/>
        <v>2</v>
      </c>
      <c r="I44" s="128"/>
      <c r="J44" s="128"/>
      <c r="K44" s="128"/>
      <c r="L44" s="128"/>
      <c r="M44" s="128"/>
      <c r="N44" s="128"/>
      <c r="O44" s="128">
        <v>160</v>
      </c>
      <c r="P44" s="128">
        <v>400</v>
      </c>
      <c r="Q44" s="118"/>
    </row>
    <row r="45" spans="2:17" ht="12" x14ac:dyDescent="0.2">
      <c r="B45" s="125"/>
      <c r="C45" s="126"/>
      <c r="D45" s="39" t="s">
        <v>427</v>
      </c>
      <c r="E45" s="34" t="s">
        <v>717</v>
      </c>
      <c r="F45" s="127">
        <v>38423</v>
      </c>
      <c r="G45" s="35">
        <f>IF(COUNT(I45:Q45)&gt;=5,SUM(LARGE(I45:Q45,{1,2,3,4,5})),IF(COUNT(I45:Q45)=4,SUM(LARGE(I45:Q45,{1,2,3,4})),IF(COUNT(I45:Q45)=3,SUM(LARGE(I45:Q45,{1,2,3})),IF(COUNT(I45:Q45)=2,SUM(LARGE(I45:Q45,{1,2})),IF(COUNT(I45:Q45)=1,SUM(LARGE(I45:Q45,{1})),0)))))</f>
        <v>560</v>
      </c>
      <c r="H45" s="36">
        <f t="shared" si="1"/>
        <v>2</v>
      </c>
      <c r="I45" s="128"/>
      <c r="J45" s="128"/>
      <c r="K45" s="128"/>
      <c r="L45" s="128"/>
      <c r="M45" s="128"/>
      <c r="N45" s="128"/>
      <c r="O45" s="128">
        <v>160</v>
      </c>
      <c r="P45" s="128">
        <v>400</v>
      </c>
      <c r="Q45" s="118"/>
    </row>
    <row r="46" spans="2:17" ht="12" x14ac:dyDescent="0.2">
      <c r="B46" s="125"/>
      <c r="C46" s="126"/>
      <c r="D46" s="39" t="s">
        <v>428</v>
      </c>
      <c r="E46" s="34" t="s">
        <v>717</v>
      </c>
      <c r="F46" s="127">
        <v>38625</v>
      </c>
      <c r="G46" s="35">
        <f>IF(COUNT(I46:Q46)&gt;=5,SUM(LARGE(I46:Q46,{1,2,3,4,5})),IF(COUNT(I46:Q46)=4,SUM(LARGE(I46:Q46,{1,2,3,4})),IF(COUNT(I46:Q46)=3,SUM(LARGE(I46:Q46,{1,2,3})),IF(COUNT(I46:Q46)=2,SUM(LARGE(I46:Q46,{1,2})),IF(COUNT(I46:Q46)=1,SUM(LARGE(I46:Q46,{1})),0)))))</f>
        <v>560</v>
      </c>
      <c r="H46" s="36">
        <f t="shared" si="1"/>
        <v>2</v>
      </c>
      <c r="I46" s="128"/>
      <c r="J46" s="128"/>
      <c r="K46" s="128"/>
      <c r="L46" s="128"/>
      <c r="M46" s="128"/>
      <c r="N46" s="128"/>
      <c r="O46" s="128">
        <v>160</v>
      </c>
      <c r="P46" s="128">
        <v>400</v>
      </c>
      <c r="Q46" s="118"/>
    </row>
    <row r="47" spans="2:17" ht="12" x14ac:dyDescent="0.2">
      <c r="B47" s="125"/>
      <c r="C47" s="126">
        <v>38</v>
      </c>
      <c r="D47" s="72" t="s">
        <v>429</v>
      </c>
      <c r="E47" s="34" t="s">
        <v>718</v>
      </c>
      <c r="F47" s="127">
        <v>38031</v>
      </c>
      <c r="G47" s="35">
        <f>IF(COUNT(I47:Q47)&gt;=5,SUM(LARGE(I47:Q47,{1,2,3,4,5})),IF(COUNT(I47:Q47)=4,SUM(LARGE(I47:Q47,{1,2,3,4})),IF(COUNT(I47:Q47)=3,SUM(LARGE(I47:Q47,{1,2,3})),IF(COUNT(I47:Q47)=2,SUM(LARGE(I47:Q47,{1,2})),IF(COUNT(I47:Q47)=1,SUM(LARGE(I47:Q47,{1})),0)))))</f>
        <v>480</v>
      </c>
      <c r="H47" s="36">
        <f t="shared" si="1"/>
        <v>2</v>
      </c>
      <c r="I47" s="128">
        <v>320</v>
      </c>
      <c r="J47" s="128"/>
      <c r="K47" s="128"/>
      <c r="L47" s="128">
        <v>160</v>
      </c>
      <c r="M47" s="128"/>
      <c r="N47" s="128"/>
      <c r="O47" s="128"/>
      <c r="P47" s="128"/>
      <c r="Q47" s="118"/>
    </row>
    <row r="48" spans="2:17" ht="12" x14ac:dyDescent="0.2">
      <c r="B48" s="125"/>
      <c r="C48" s="126"/>
      <c r="D48" s="39" t="s">
        <v>430</v>
      </c>
      <c r="E48" s="34" t="s">
        <v>704</v>
      </c>
      <c r="F48" s="127">
        <v>38462</v>
      </c>
      <c r="G48" s="35">
        <f>IF(COUNT(I48:Q48)&gt;=5,SUM(LARGE(I48:Q48,{1,2,3,4,5})),IF(COUNT(I48:Q48)=4,SUM(LARGE(I48:Q48,{1,2,3,4})),IF(COUNT(I48:Q48)=3,SUM(LARGE(I48:Q48,{1,2,3})),IF(COUNT(I48:Q48)=2,SUM(LARGE(I48:Q48,{1,2})),IF(COUNT(I48:Q48)=1,SUM(LARGE(I48:Q48,{1})),0)))))</f>
        <v>480</v>
      </c>
      <c r="H48" s="36">
        <f t="shared" si="1"/>
        <v>2</v>
      </c>
      <c r="I48" s="128"/>
      <c r="J48" s="128"/>
      <c r="K48" s="128"/>
      <c r="L48" s="128"/>
      <c r="M48" s="128"/>
      <c r="N48" s="128">
        <v>320</v>
      </c>
      <c r="O48" s="128">
        <v>160</v>
      </c>
      <c r="P48" s="128"/>
      <c r="Q48" s="118"/>
    </row>
    <row r="49" spans="2:17" ht="12" x14ac:dyDescent="0.2">
      <c r="B49" s="125"/>
      <c r="C49" s="126"/>
      <c r="D49" s="39" t="s">
        <v>388</v>
      </c>
      <c r="E49" s="34" t="s">
        <v>231</v>
      </c>
      <c r="F49" s="127">
        <v>38576</v>
      </c>
      <c r="G49" s="35">
        <f>IF(COUNT(I49:Q49)&gt;=5,SUM(LARGE(I49:Q49,{1,2,3,4,5})),IF(COUNT(I49:Q49)=4,SUM(LARGE(I49:Q49,{1,2,3,4})),IF(COUNT(I49:Q49)=3,SUM(LARGE(I49:Q49,{1,2,3})),IF(COUNT(I49:Q49)=2,SUM(LARGE(I49:Q49,{1,2})),IF(COUNT(I49:Q49)=1,SUM(LARGE(I49:Q49,{1})),0)))))</f>
        <v>480</v>
      </c>
      <c r="H49" s="36">
        <f t="shared" si="1"/>
        <v>2</v>
      </c>
      <c r="I49" s="128"/>
      <c r="J49" s="128"/>
      <c r="K49" s="128"/>
      <c r="L49" s="128"/>
      <c r="M49" s="128"/>
      <c r="N49" s="128">
        <v>320</v>
      </c>
      <c r="O49" s="128">
        <v>160</v>
      </c>
      <c r="P49" s="128"/>
      <c r="Q49" s="118"/>
    </row>
    <row r="50" spans="2:17" ht="12" x14ac:dyDescent="0.2">
      <c r="B50" s="125"/>
      <c r="C50" s="126"/>
      <c r="D50" s="39" t="s">
        <v>431</v>
      </c>
      <c r="E50" s="34" t="s">
        <v>231</v>
      </c>
      <c r="F50" s="127">
        <v>38027</v>
      </c>
      <c r="G50" s="35">
        <f>IF(COUNT(I50:Q50)&gt;=5,SUM(LARGE(I50:Q50,{1,2,3,4,5})),IF(COUNT(I50:Q50)=4,SUM(LARGE(I50:Q50,{1,2,3,4})),IF(COUNT(I50:Q50)=3,SUM(LARGE(I50:Q50,{1,2,3})),IF(COUNT(I50:Q50)=2,SUM(LARGE(I50:Q50,{1,2})),IF(COUNT(I50:Q50)=1,SUM(LARGE(I50:Q50,{1})),0)))))</f>
        <v>480</v>
      </c>
      <c r="H50" s="36">
        <f t="shared" si="1"/>
        <v>2</v>
      </c>
      <c r="I50" s="128">
        <v>320</v>
      </c>
      <c r="J50" s="128"/>
      <c r="K50" s="128"/>
      <c r="L50" s="128">
        <v>160</v>
      </c>
      <c r="M50" s="128"/>
      <c r="N50" s="128"/>
      <c r="O50" s="128"/>
      <c r="P50" s="128"/>
      <c r="Q50" s="118"/>
    </row>
    <row r="51" spans="2:17" ht="12" x14ac:dyDescent="0.2">
      <c r="B51" s="125"/>
      <c r="C51" s="126">
        <v>42</v>
      </c>
      <c r="D51" s="39" t="s">
        <v>432</v>
      </c>
      <c r="E51" s="34" t="s">
        <v>704</v>
      </c>
      <c r="F51" s="127">
        <v>38786</v>
      </c>
      <c r="G51" s="35">
        <f>IF(COUNT(I51:Q51)&gt;=5,SUM(LARGE(I51:Q51,{1,2,3,4,5})),IF(COUNT(I51:Q51)=4,SUM(LARGE(I51:Q51,{1,2,3,4})),IF(COUNT(I51:Q51)=3,SUM(LARGE(I51:Q51,{1,2,3})),IF(COUNT(I51:Q51)=2,SUM(LARGE(I51:Q51,{1,2})),IF(COUNT(I51:Q51)=1,SUM(LARGE(I51:Q51,{1})),0)))))</f>
        <v>440</v>
      </c>
      <c r="H51" s="36">
        <f t="shared" si="1"/>
        <v>1</v>
      </c>
      <c r="I51" s="128"/>
      <c r="J51" s="128"/>
      <c r="K51" s="128"/>
      <c r="L51" s="128"/>
      <c r="M51" s="128"/>
      <c r="N51" s="128">
        <v>440</v>
      </c>
      <c r="O51" s="128"/>
      <c r="P51" s="128"/>
      <c r="Q51" s="118"/>
    </row>
    <row r="52" spans="2:17" ht="12" x14ac:dyDescent="0.2">
      <c r="B52" s="125"/>
      <c r="C52" s="126">
        <v>43</v>
      </c>
      <c r="D52" s="39" t="s">
        <v>433</v>
      </c>
      <c r="E52" s="34" t="s">
        <v>705</v>
      </c>
      <c r="F52" s="127">
        <v>0</v>
      </c>
      <c r="G52" s="35">
        <f>IF(COUNT(I52:Q52)&gt;=5,SUM(LARGE(I52:Q52,{1,2,3,4,5})),IF(COUNT(I52:Q52)=4,SUM(LARGE(I52:Q52,{1,2,3,4})),IF(COUNT(I52:Q52)=3,SUM(LARGE(I52:Q52,{1,2,3})),IF(COUNT(I52:Q52)=2,SUM(LARGE(I52:Q52,{1,2})),IF(COUNT(I52:Q52)=1,SUM(LARGE(I52:Q52,{1})),0)))))</f>
        <v>400</v>
      </c>
      <c r="H52" s="36">
        <f t="shared" si="1"/>
        <v>1</v>
      </c>
      <c r="I52" s="128"/>
      <c r="J52" s="128">
        <v>400</v>
      </c>
      <c r="K52" s="128"/>
      <c r="L52" s="128"/>
      <c r="M52" s="128"/>
      <c r="N52" s="128"/>
      <c r="O52" s="128"/>
      <c r="P52" s="128"/>
      <c r="Q52" s="118"/>
    </row>
    <row r="53" spans="2:17" ht="12" x14ac:dyDescent="0.2">
      <c r="B53" s="125"/>
      <c r="C53" s="126"/>
      <c r="D53" s="39" t="s">
        <v>434</v>
      </c>
      <c r="E53" s="34" t="s">
        <v>705</v>
      </c>
      <c r="F53" s="127">
        <v>0</v>
      </c>
      <c r="G53" s="35">
        <f>IF(COUNT(I53:Q53)&gt;=5,SUM(LARGE(I53:Q53,{1,2,3,4,5})),IF(COUNT(I53:Q53)=4,SUM(LARGE(I53:Q53,{1,2,3,4})),IF(COUNT(I53:Q53)=3,SUM(LARGE(I53:Q53,{1,2,3})),IF(COUNT(I53:Q53)=2,SUM(LARGE(I53:Q53,{1,2})),IF(COUNT(I53:Q53)=1,SUM(LARGE(I53:Q53,{1})),0)))))</f>
        <v>400</v>
      </c>
      <c r="H53" s="36">
        <f t="shared" si="1"/>
        <v>1</v>
      </c>
      <c r="I53" s="128"/>
      <c r="J53" s="128">
        <v>400</v>
      </c>
      <c r="K53" s="128"/>
      <c r="L53" s="128"/>
      <c r="M53" s="128"/>
      <c r="N53" s="128"/>
      <c r="O53" s="128"/>
      <c r="P53" s="128"/>
      <c r="Q53" s="118"/>
    </row>
    <row r="54" spans="2:17" ht="12" x14ac:dyDescent="0.2">
      <c r="B54" s="125"/>
      <c r="C54" s="126"/>
      <c r="D54" s="39" t="s">
        <v>435</v>
      </c>
      <c r="E54" s="34" t="s">
        <v>709</v>
      </c>
      <c r="F54" s="127">
        <v>0</v>
      </c>
      <c r="G54" s="35">
        <f>IF(COUNT(I54:Q54)&gt;=5,SUM(LARGE(I54:Q54,{1,2,3,4,5})),IF(COUNT(I54:Q54)=4,SUM(LARGE(I54:Q54,{1,2,3,4})),IF(COUNT(I54:Q54)=3,SUM(LARGE(I54:Q54,{1,2,3})),IF(COUNT(I54:Q54)=2,SUM(LARGE(I54:Q54,{1,2})),IF(COUNT(I54:Q54)=1,SUM(LARGE(I54:Q54,{1})),0)))))</f>
        <v>400</v>
      </c>
      <c r="H54" s="36">
        <f t="shared" si="1"/>
        <v>1</v>
      </c>
      <c r="I54" s="128"/>
      <c r="J54" s="128"/>
      <c r="K54" s="128"/>
      <c r="L54" s="128">
        <v>400</v>
      </c>
      <c r="M54" s="128"/>
      <c r="N54" s="128"/>
      <c r="O54" s="128"/>
      <c r="P54" s="128"/>
      <c r="Q54" s="118"/>
    </row>
    <row r="55" spans="2:17" ht="12" x14ac:dyDescent="0.2">
      <c r="B55" s="125"/>
      <c r="C55" s="126"/>
      <c r="D55" s="82" t="s">
        <v>436</v>
      </c>
      <c r="E55" s="34" t="s">
        <v>701</v>
      </c>
      <c r="F55" s="127">
        <v>38591</v>
      </c>
      <c r="G55" s="35">
        <f>IF(COUNT(I55:Q55)&gt;=5,SUM(LARGE(I55:Q55,{1,2,3,4,5})),IF(COUNT(I55:Q55)=4,SUM(LARGE(I55:Q55,{1,2,3,4})),IF(COUNT(I55:Q55)=3,SUM(LARGE(I55:Q55,{1,2,3})),IF(COUNT(I55:Q55)=2,SUM(LARGE(I55:Q55,{1,2})),IF(COUNT(I55:Q55)=1,SUM(LARGE(I55:Q55,{1})),0)))))</f>
        <v>400</v>
      </c>
      <c r="H55" s="36">
        <f t="shared" si="1"/>
        <v>1</v>
      </c>
      <c r="I55" s="128"/>
      <c r="J55" s="128"/>
      <c r="K55" s="128"/>
      <c r="L55" s="128"/>
      <c r="M55" s="128"/>
      <c r="N55" s="128"/>
      <c r="O55" s="128"/>
      <c r="P55" s="128">
        <v>400</v>
      </c>
      <c r="Q55" s="118"/>
    </row>
    <row r="56" spans="2:17" ht="12" x14ac:dyDescent="0.2">
      <c r="B56" s="125"/>
      <c r="C56" s="126"/>
      <c r="D56" s="72" t="s">
        <v>437</v>
      </c>
      <c r="E56" s="34" t="s">
        <v>703</v>
      </c>
      <c r="F56" s="127">
        <v>38399</v>
      </c>
      <c r="G56" s="35">
        <f>IF(COUNT(I56:Q56)&gt;=5,SUM(LARGE(I56:Q56,{1,2,3,4,5})),IF(COUNT(I56:Q56)=4,SUM(LARGE(I56:Q56,{1,2,3,4})),IF(COUNT(I56:Q56)=3,SUM(LARGE(I56:Q56,{1,2,3})),IF(COUNT(I56:Q56)=2,SUM(LARGE(I56:Q56,{1,2})),IF(COUNT(I56:Q56)=1,SUM(LARGE(I56:Q56,{1})),0)))))</f>
        <v>400</v>
      </c>
      <c r="H56" s="36">
        <f t="shared" si="1"/>
        <v>1</v>
      </c>
      <c r="I56" s="128"/>
      <c r="J56" s="128"/>
      <c r="K56" s="128"/>
      <c r="L56" s="128"/>
      <c r="M56" s="128"/>
      <c r="N56" s="128"/>
      <c r="O56" s="128"/>
      <c r="P56" s="128">
        <v>400</v>
      </c>
      <c r="Q56" s="118"/>
    </row>
    <row r="57" spans="2:17" ht="12" x14ac:dyDescent="0.2">
      <c r="B57" s="125"/>
      <c r="C57" s="126">
        <v>48</v>
      </c>
      <c r="D57" s="72" t="s">
        <v>438</v>
      </c>
      <c r="E57" s="34" t="s">
        <v>704</v>
      </c>
      <c r="F57" s="127">
        <v>38487</v>
      </c>
      <c r="G57" s="35">
        <f>IF(COUNT(I57:Q57)&gt;=5,SUM(LARGE(I57:Q57,{1,2,3,4,5})),IF(COUNT(I57:Q57)=4,SUM(LARGE(I57:Q57,{1,2,3,4})),IF(COUNT(I57:Q57)=3,SUM(LARGE(I57:Q57,{1,2,3})),IF(COUNT(I57:Q57)=2,SUM(LARGE(I57:Q57,{1,2})),IF(COUNT(I57:Q57)=1,SUM(LARGE(I57:Q57,{1})),0)))))</f>
        <v>320</v>
      </c>
      <c r="H57" s="36">
        <f t="shared" si="1"/>
        <v>1</v>
      </c>
      <c r="I57" s="128"/>
      <c r="J57" s="128"/>
      <c r="K57" s="128"/>
      <c r="L57" s="128"/>
      <c r="M57" s="128"/>
      <c r="N57" s="128">
        <v>320</v>
      </c>
      <c r="O57" s="128"/>
      <c r="P57" s="128"/>
      <c r="Q57" s="118"/>
    </row>
    <row r="58" spans="2:17" ht="12" x14ac:dyDescent="0.2">
      <c r="B58" s="125"/>
      <c r="C58" s="126"/>
      <c r="D58" s="39" t="s">
        <v>439</v>
      </c>
      <c r="E58" s="34" t="s">
        <v>712</v>
      </c>
      <c r="F58" s="127">
        <v>38171</v>
      </c>
      <c r="G58" s="35">
        <f>IF(COUNT(I58:Q58)&gt;=5,SUM(LARGE(I58:Q58,{1,2,3,4,5})),IF(COUNT(I58:Q58)=4,SUM(LARGE(I58:Q58,{1,2,3,4})),IF(COUNT(I58:Q58)=3,SUM(LARGE(I58:Q58,{1,2,3})),IF(COUNT(I58:Q58)=2,SUM(LARGE(I58:Q58,{1,2})),IF(COUNT(I58:Q58)=1,SUM(LARGE(I58:Q58,{1})),0)))))</f>
        <v>320</v>
      </c>
      <c r="H58" s="36">
        <f t="shared" si="1"/>
        <v>1</v>
      </c>
      <c r="I58" s="128">
        <v>320</v>
      </c>
      <c r="J58" s="128"/>
      <c r="K58" s="128"/>
      <c r="L58" s="128"/>
      <c r="M58" s="128"/>
      <c r="N58" s="128"/>
      <c r="O58" s="128"/>
      <c r="P58" s="128"/>
      <c r="Q58" s="118"/>
    </row>
    <row r="59" spans="2:17" ht="12" x14ac:dyDescent="0.2">
      <c r="B59" s="125"/>
      <c r="C59" s="126"/>
      <c r="D59" s="39" t="s">
        <v>440</v>
      </c>
      <c r="E59" s="34" t="s">
        <v>702</v>
      </c>
      <c r="F59" s="127">
        <v>38051</v>
      </c>
      <c r="G59" s="35">
        <f>IF(COUNT(I59:Q59)&gt;=5,SUM(LARGE(I59:Q59,{1,2,3,4,5})),IF(COUNT(I59:Q59)=4,SUM(LARGE(I59:Q59,{1,2,3,4})),IF(COUNT(I59:Q59)=3,SUM(LARGE(I59:Q59,{1,2,3})),IF(COUNT(I59:Q59)=2,SUM(LARGE(I59:Q59,{1,2})),IF(COUNT(I59:Q59)=1,SUM(LARGE(I59:Q59,{1})),0)))))</f>
        <v>320</v>
      </c>
      <c r="H59" s="36">
        <f t="shared" si="1"/>
        <v>1</v>
      </c>
      <c r="I59" s="128">
        <v>320</v>
      </c>
      <c r="J59" s="128"/>
      <c r="K59" s="128"/>
      <c r="L59" s="128"/>
      <c r="M59" s="128"/>
      <c r="N59" s="128"/>
      <c r="O59" s="128"/>
      <c r="P59" s="128"/>
      <c r="Q59" s="118"/>
    </row>
    <row r="60" spans="2:17" ht="12" x14ac:dyDescent="0.2">
      <c r="B60" s="125"/>
      <c r="C60" s="126"/>
      <c r="D60" s="39" t="s">
        <v>441</v>
      </c>
      <c r="E60" s="34" t="s">
        <v>704</v>
      </c>
      <c r="F60" s="127">
        <v>38734</v>
      </c>
      <c r="G60" s="35">
        <f>IF(COUNT(I60:Q60)&gt;=5,SUM(LARGE(I60:Q60,{1,2,3,4,5})),IF(COUNT(I60:Q60)=4,SUM(LARGE(I60:Q60,{1,2,3,4})),IF(COUNT(I60:Q60)=3,SUM(LARGE(I60:Q60,{1,2,3})),IF(COUNT(I60:Q60)=2,SUM(LARGE(I60:Q60,{1,2})),IF(COUNT(I60:Q60)=1,SUM(LARGE(I60:Q60,{1})),0)))))</f>
        <v>320</v>
      </c>
      <c r="H60" s="36">
        <f t="shared" si="1"/>
        <v>1</v>
      </c>
      <c r="I60" s="128"/>
      <c r="J60" s="128"/>
      <c r="K60" s="128"/>
      <c r="L60" s="128"/>
      <c r="M60" s="128"/>
      <c r="N60" s="128">
        <v>320</v>
      </c>
      <c r="O60" s="128"/>
      <c r="P60" s="128"/>
      <c r="Q60" s="118"/>
    </row>
    <row r="61" spans="2:17" ht="12" x14ac:dyDescent="0.2">
      <c r="B61" s="125"/>
      <c r="C61" s="126">
        <v>52</v>
      </c>
      <c r="D61" s="39" t="s">
        <v>442</v>
      </c>
      <c r="E61" s="34" t="s">
        <v>231</v>
      </c>
      <c r="F61" s="127">
        <v>0</v>
      </c>
      <c r="G61" s="35">
        <f>IF(COUNT(I61:Q61)&gt;=5,SUM(LARGE(I61:Q61,{1,2,3,4,5})),IF(COUNT(I61:Q61)=4,SUM(LARGE(I61:Q61,{1,2,3,4})),IF(COUNT(I61:Q61)=3,SUM(LARGE(I61:Q61,{1,2,3})),IF(COUNT(I61:Q61)=2,SUM(LARGE(I61:Q61,{1,2})),IF(COUNT(I61:Q61)=1,SUM(LARGE(I61:Q61,{1})),0)))))</f>
        <v>200</v>
      </c>
      <c r="H61" s="36">
        <f t="shared" si="1"/>
        <v>1</v>
      </c>
      <c r="I61" s="128"/>
      <c r="J61" s="128"/>
      <c r="K61" s="128">
        <v>200</v>
      </c>
      <c r="L61" s="128"/>
      <c r="M61" s="128"/>
      <c r="N61" s="128"/>
      <c r="O61" s="128"/>
      <c r="P61" s="128"/>
      <c r="Q61" s="118"/>
    </row>
    <row r="62" spans="2:17" ht="12" x14ac:dyDescent="0.2">
      <c r="B62" s="125"/>
      <c r="C62" s="126"/>
      <c r="D62" s="39" t="s">
        <v>443</v>
      </c>
      <c r="E62" s="34" t="s">
        <v>231</v>
      </c>
      <c r="F62" s="127">
        <v>0</v>
      </c>
      <c r="G62" s="35">
        <f>IF(COUNT(I62:Q62)&gt;=5,SUM(LARGE(I62:Q62,{1,2,3,4,5})),IF(COUNT(I62:Q62)=4,SUM(LARGE(I62:Q62,{1,2,3,4})),IF(COUNT(I62:Q62)=3,SUM(LARGE(I62:Q62,{1,2,3})),IF(COUNT(I62:Q62)=2,SUM(LARGE(I62:Q62,{1,2})),IF(COUNT(I62:Q62)=1,SUM(LARGE(I62:Q62,{1})),0)))))</f>
        <v>200</v>
      </c>
      <c r="H62" s="36">
        <f t="shared" si="1"/>
        <v>1</v>
      </c>
      <c r="I62" s="128"/>
      <c r="J62" s="128"/>
      <c r="K62" s="128">
        <v>200</v>
      </c>
      <c r="L62" s="128"/>
      <c r="M62" s="128"/>
      <c r="N62" s="128"/>
      <c r="O62" s="128"/>
      <c r="P62" s="128"/>
      <c r="Q62" s="118"/>
    </row>
    <row r="63" spans="2:17" ht="12" x14ac:dyDescent="0.2">
      <c r="B63" s="125"/>
      <c r="C63" s="126"/>
      <c r="D63" s="39" t="s">
        <v>444</v>
      </c>
      <c r="E63" s="34" t="s">
        <v>231</v>
      </c>
      <c r="F63" s="127">
        <v>38308</v>
      </c>
      <c r="G63" s="35">
        <f>IF(COUNT(I63:Q63)&gt;=5,SUM(LARGE(I63:Q63,{1,2,3,4,5})),IF(COUNT(I63:Q63)=4,SUM(LARGE(I63:Q63,{1,2,3,4})),IF(COUNT(I63:Q63)=3,SUM(LARGE(I63:Q63,{1,2,3})),IF(COUNT(I63:Q63)=2,SUM(LARGE(I63:Q63,{1,2})),IF(COUNT(I63:Q63)=1,SUM(LARGE(I63:Q63,{1})),0)))))</f>
        <v>200</v>
      </c>
      <c r="H63" s="36">
        <f t="shared" si="1"/>
        <v>1</v>
      </c>
      <c r="I63" s="128"/>
      <c r="J63" s="128"/>
      <c r="K63" s="128">
        <v>200</v>
      </c>
      <c r="L63" s="128"/>
      <c r="M63" s="128"/>
      <c r="N63" s="128"/>
      <c r="O63" s="128"/>
      <c r="P63" s="128"/>
      <c r="Q63" s="118"/>
    </row>
    <row r="64" spans="2:17" ht="12" x14ac:dyDescent="0.2">
      <c r="B64" s="125"/>
      <c r="C64" s="126">
        <v>55</v>
      </c>
      <c r="D64" s="39" t="s">
        <v>445</v>
      </c>
      <c r="E64" s="34" t="s">
        <v>717</v>
      </c>
      <c r="F64" s="127">
        <v>38136</v>
      </c>
      <c r="G64" s="35">
        <f>IF(COUNT(I64:Q64)&gt;=5,SUM(LARGE(I64:Q64,{1,2,3,4,5})),IF(COUNT(I64:Q64)=4,SUM(LARGE(I64:Q64,{1,2,3,4})),IF(COUNT(I64:Q64)=3,SUM(LARGE(I64:Q64,{1,2,3})),IF(COUNT(I64:Q64)=2,SUM(LARGE(I64:Q64,{1,2})),IF(COUNT(I64:Q64)=1,SUM(LARGE(I64:Q64,{1})),0)))))</f>
        <v>160</v>
      </c>
      <c r="H64" s="36">
        <f t="shared" si="1"/>
        <v>1</v>
      </c>
      <c r="I64" s="128"/>
      <c r="J64" s="128"/>
      <c r="K64" s="128"/>
      <c r="L64" s="128"/>
      <c r="M64" s="128"/>
      <c r="N64" s="128"/>
      <c r="O64" s="128">
        <v>160</v>
      </c>
      <c r="P64" s="128"/>
      <c r="Q64" s="118"/>
    </row>
    <row r="65" spans="2:17" ht="12" x14ac:dyDescent="0.2">
      <c r="B65" s="125"/>
      <c r="C65" s="126"/>
      <c r="D65" s="39" t="s">
        <v>446</v>
      </c>
      <c r="E65" s="34" t="s">
        <v>718</v>
      </c>
      <c r="F65" s="127">
        <v>38186</v>
      </c>
      <c r="G65" s="35">
        <f>IF(COUNT(I65:Q65)&gt;=5,SUM(LARGE(I65:Q65,{1,2,3,4,5})),IF(COUNT(I65:Q65)=4,SUM(LARGE(I65:Q65,{1,2,3,4})),IF(COUNT(I65:Q65)=3,SUM(LARGE(I65:Q65,{1,2,3})),IF(COUNT(I65:Q65)=2,SUM(LARGE(I65:Q65,{1,2})),IF(COUNT(I65:Q65)=1,SUM(LARGE(I65:Q65,{1})),0)))))</f>
        <v>160</v>
      </c>
      <c r="H65" s="36">
        <f t="shared" si="1"/>
        <v>1</v>
      </c>
      <c r="I65" s="128"/>
      <c r="J65" s="128"/>
      <c r="K65" s="128"/>
      <c r="L65" s="128"/>
      <c r="M65" s="128"/>
      <c r="N65" s="128"/>
      <c r="O65" s="128">
        <v>160</v>
      </c>
      <c r="P65" s="128"/>
      <c r="Q65" s="118"/>
    </row>
    <row r="66" spans="2:17" ht="12" x14ac:dyDescent="0.2">
      <c r="B66" s="125"/>
      <c r="C66" s="126"/>
      <c r="D66" s="72" t="s">
        <v>447</v>
      </c>
      <c r="E66" s="34" t="s">
        <v>718</v>
      </c>
      <c r="F66" s="127">
        <v>38670</v>
      </c>
      <c r="G66" s="35">
        <f>IF(COUNT(I66:Q66)&gt;=5,SUM(LARGE(I66:Q66,{1,2,3,4,5})),IF(COUNT(I66:Q66)=4,SUM(LARGE(I66:Q66,{1,2,3,4})),IF(COUNT(I66:Q66)=3,SUM(LARGE(I66:Q66,{1,2,3})),IF(COUNT(I66:Q66)=2,SUM(LARGE(I66:Q66,{1,2})),IF(COUNT(I66:Q66)=1,SUM(LARGE(I66:Q66,{1})),0)))))</f>
        <v>160</v>
      </c>
      <c r="H66" s="36">
        <f t="shared" si="1"/>
        <v>1</v>
      </c>
      <c r="I66" s="128"/>
      <c r="J66" s="128"/>
      <c r="K66" s="128"/>
      <c r="L66" s="128"/>
      <c r="M66" s="128"/>
      <c r="N66" s="128"/>
      <c r="O66" s="128">
        <v>160</v>
      </c>
      <c r="P66" s="128"/>
      <c r="Q66" s="118"/>
    </row>
    <row r="67" spans="2:17" ht="12" x14ac:dyDescent="0.2">
      <c r="B67" s="125"/>
      <c r="C67" s="126"/>
      <c r="D67" s="39" t="s">
        <v>360</v>
      </c>
      <c r="E67" s="34" t="s">
        <v>702</v>
      </c>
      <c r="F67" s="127">
        <v>38549</v>
      </c>
      <c r="G67" s="35">
        <f>IF(COUNT(I67:Q67)&gt;=5,SUM(LARGE(I67:Q67,{1,2,3,4,5})),IF(COUNT(I67:Q67)=4,SUM(LARGE(I67:Q67,{1,2,3,4})),IF(COUNT(I67:Q67)=3,SUM(LARGE(I67:Q67,{1,2,3})),IF(COUNT(I67:Q67)=2,SUM(LARGE(I67:Q67,{1,2})),IF(COUNT(I67:Q67)=1,SUM(LARGE(I67:Q67,{1})),0)))))</f>
        <v>160</v>
      </c>
      <c r="H67" s="36">
        <f t="shared" si="1"/>
        <v>1</v>
      </c>
      <c r="I67" s="128"/>
      <c r="J67" s="128"/>
      <c r="K67" s="128"/>
      <c r="L67" s="128"/>
      <c r="M67" s="128"/>
      <c r="N67" s="128"/>
      <c r="O67" s="128">
        <v>160</v>
      </c>
      <c r="P67" s="128"/>
      <c r="Q67" s="118"/>
    </row>
    <row r="68" spans="2:17" ht="12" x14ac:dyDescent="0.2">
      <c r="B68" s="125"/>
      <c r="C68" s="126"/>
      <c r="D68" s="39" t="s">
        <v>448</v>
      </c>
      <c r="E68" s="34" t="s">
        <v>711</v>
      </c>
      <c r="F68" s="127">
        <v>38258</v>
      </c>
      <c r="G68" s="35">
        <f>IF(COUNT(I68:Q68)&gt;=5,SUM(LARGE(I68:Q68,{1,2,3,4,5})),IF(COUNT(I68:Q68)=4,SUM(LARGE(I68:Q68,{1,2,3,4})),IF(COUNT(I68:Q68)=3,SUM(LARGE(I68:Q68,{1,2,3})),IF(COUNT(I68:Q68)=2,SUM(LARGE(I68:Q68,{1,2})),IF(COUNT(I68:Q68)=1,SUM(LARGE(I68:Q68,{1})),0)))))</f>
        <v>160</v>
      </c>
      <c r="H68" s="36">
        <f t="shared" si="1"/>
        <v>1</v>
      </c>
      <c r="I68" s="128"/>
      <c r="J68" s="128"/>
      <c r="K68" s="128"/>
      <c r="L68" s="128"/>
      <c r="M68" s="128"/>
      <c r="N68" s="128"/>
      <c r="O68" s="128">
        <v>160</v>
      </c>
      <c r="P68" s="128"/>
      <c r="Q68" s="118"/>
    </row>
    <row r="69" spans="2:17" ht="12" x14ac:dyDescent="0.2">
      <c r="B69" s="125"/>
      <c r="C69" s="126"/>
      <c r="D69" s="39" t="s">
        <v>449</v>
      </c>
      <c r="E69" s="34" t="s">
        <v>711</v>
      </c>
      <c r="F69" s="127">
        <v>38587</v>
      </c>
      <c r="G69" s="35">
        <f>IF(COUNT(I69:Q69)&gt;=5,SUM(LARGE(I69:Q69,{1,2,3,4,5})),IF(COUNT(I69:Q69)=4,SUM(LARGE(I69:Q69,{1,2,3,4})),IF(COUNT(I69:Q69)=3,SUM(LARGE(I69:Q69,{1,2,3})),IF(COUNT(I69:Q69)=2,SUM(LARGE(I69:Q69,{1,2})),IF(COUNT(I69:Q69)=1,SUM(LARGE(I69:Q69,{1})),0)))))</f>
        <v>160</v>
      </c>
      <c r="H69" s="36">
        <f t="shared" si="1"/>
        <v>1</v>
      </c>
      <c r="I69" s="128"/>
      <c r="J69" s="128"/>
      <c r="K69" s="128"/>
      <c r="L69" s="128"/>
      <c r="M69" s="128"/>
      <c r="N69" s="128"/>
      <c r="O69" s="128">
        <v>160</v>
      </c>
      <c r="P69" s="128"/>
      <c r="Q69" s="118"/>
    </row>
    <row r="70" spans="2:17" ht="12" x14ac:dyDescent="0.2">
      <c r="B70" s="125"/>
      <c r="C70" s="126"/>
      <c r="D70" s="39" t="s">
        <v>450</v>
      </c>
      <c r="E70" s="34" t="s">
        <v>709</v>
      </c>
      <c r="F70" s="127">
        <v>0</v>
      </c>
      <c r="G70" s="35">
        <f>IF(COUNT(I70:Q70)&gt;=5,SUM(LARGE(I70:Q70,{1,2,3,4,5})),IF(COUNT(I70:Q70)=4,SUM(LARGE(I70:Q70,{1,2,3,4})),IF(COUNT(I70:Q70)=3,SUM(LARGE(I70:Q70,{1,2,3})),IF(COUNT(I70:Q70)=2,SUM(LARGE(I70:Q70,{1,2})),IF(COUNT(I70:Q70)=1,SUM(LARGE(I70:Q70,{1})),0)))))</f>
        <v>160</v>
      </c>
      <c r="H70" s="36">
        <f t="shared" si="1"/>
        <v>1</v>
      </c>
      <c r="I70" s="128"/>
      <c r="J70" s="128"/>
      <c r="K70" s="128"/>
      <c r="L70" s="128">
        <v>160</v>
      </c>
      <c r="M70" s="128"/>
      <c r="N70" s="128"/>
      <c r="O70" s="128"/>
      <c r="P70" s="128"/>
      <c r="Q70" s="118"/>
    </row>
    <row r="71" spans="2:17" ht="12" x14ac:dyDescent="0.2">
      <c r="B71" s="125"/>
      <c r="C71" s="126"/>
      <c r="D71" s="39" t="s">
        <v>451</v>
      </c>
      <c r="E71" s="34" t="s">
        <v>714</v>
      </c>
      <c r="F71" s="127">
        <v>38474</v>
      </c>
      <c r="G71" s="35">
        <f>IF(COUNT(I71:Q71)&gt;=5,SUM(LARGE(I71:Q71,{1,2,3,4,5})),IF(COUNT(I71:Q71)=4,SUM(LARGE(I71:Q71,{1,2,3,4})),IF(COUNT(I71:Q71)=3,SUM(LARGE(I71:Q71,{1,2,3})),IF(COUNT(I71:Q71)=2,SUM(LARGE(I71:Q71,{1,2})),IF(COUNT(I71:Q71)=1,SUM(LARGE(I71:Q71,{1})),0)))))</f>
        <v>160</v>
      </c>
      <c r="H71" s="36">
        <f t="shared" si="1"/>
        <v>1</v>
      </c>
      <c r="I71" s="128"/>
      <c r="J71" s="128"/>
      <c r="K71" s="128"/>
      <c r="L71" s="128"/>
      <c r="M71" s="128"/>
      <c r="N71" s="128"/>
      <c r="O71" s="128">
        <v>160</v>
      </c>
      <c r="P71" s="128"/>
      <c r="Q71" s="118"/>
    </row>
    <row r="72" spans="2:17" ht="12" x14ac:dyDescent="0.2">
      <c r="B72" s="125"/>
      <c r="C72" s="126"/>
      <c r="D72" s="39" t="s">
        <v>452</v>
      </c>
      <c r="E72" s="34" t="s">
        <v>718</v>
      </c>
      <c r="F72" s="127">
        <v>38261</v>
      </c>
      <c r="G72" s="35">
        <f>IF(COUNT(I72:Q72)&gt;=5,SUM(LARGE(I72:Q72,{1,2,3,4,5})),IF(COUNT(I72:Q72)=4,SUM(LARGE(I72:Q72,{1,2,3,4})),IF(COUNT(I72:Q72)=3,SUM(LARGE(I72:Q72,{1,2,3})),IF(COUNT(I72:Q72)=2,SUM(LARGE(I72:Q72,{1,2})),IF(COUNT(I72:Q72)=1,SUM(LARGE(I72:Q72,{1})),0)))))</f>
        <v>160</v>
      </c>
      <c r="H72" s="36">
        <f t="shared" si="1"/>
        <v>1</v>
      </c>
      <c r="I72" s="128"/>
      <c r="J72" s="128"/>
      <c r="K72" s="128"/>
      <c r="L72" s="128"/>
      <c r="M72" s="128"/>
      <c r="N72" s="128"/>
      <c r="O72" s="128">
        <v>160</v>
      </c>
      <c r="P72" s="128"/>
      <c r="Q72" s="118"/>
    </row>
    <row r="73" spans="2:17" ht="12" x14ac:dyDescent="0.2">
      <c r="B73" s="125"/>
      <c r="C73" s="126"/>
      <c r="D73" s="39" t="s">
        <v>453</v>
      </c>
      <c r="E73" s="34" t="s">
        <v>709</v>
      </c>
      <c r="F73" s="127">
        <v>0</v>
      </c>
      <c r="G73" s="35">
        <f>IF(COUNT(I73:Q73)&gt;=5,SUM(LARGE(I73:Q73,{1,2,3,4,5})),IF(COUNT(I73:Q73)=4,SUM(LARGE(I73:Q73,{1,2,3,4})),IF(COUNT(I73:Q73)=3,SUM(LARGE(I73:Q73,{1,2,3})),IF(COUNT(I73:Q73)=2,SUM(LARGE(I73:Q73,{1,2})),IF(COUNT(I73:Q73)=1,SUM(LARGE(I73:Q73,{1})),0)))))</f>
        <v>160</v>
      </c>
      <c r="H73" s="36">
        <f t="shared" si="1"/>
        <v>1</v>
      </c>
      <c r="I73" s="128"/>
      <c r="J73" s="128"/>
      <c r="K73" s="128"/>
      <c r="L73" s="128">
        <v>160</v>
      </c>
      <c r="M73" s="128"/>
      <c r="N73" s="128"/>
      <c r="O73" s="128"/>
      <c r="P73" s="128"/>
      <c r="Q73" s="118"/>
    </row>
    <row r="74" spans="2:17" ht="12" x14ac:dyDescent="0.2">
      <c r="B74" s="125"/>
      <c r="C74" s="126"/>
      <c r="D74" s="39" t="s">
        <v>454</v>
      </c>
      <c r="E74" s="34" t="s">
        <v>711</v>
      </c>
      <c r="F74" s="127">
        <v>38489</v>
      </c>
      <c r="G74" s="35">
        <f>IF(COUNT(I74:Q74)&gt;=5,SUM(LARGE(I74:Q74,{1,2,3,4,5})),IF(COUNT(I74:Q74)=4,SUM(LARGE(I74:Q74,{1,2,3,4})),IF(COUNT(I74:Q74)=3,SUM(LARGE(I74:Q74,{1,2,3})),IF(COUNT(I74:Q74)=2,SUM(LARGE(I74:Q74,{1,2})),IF(COUNT(I74:Q74)=1,SUM(LARGE(I74:Q74,{1})),0)))))</f>
        <v>160</v>
      </c>
      <c r="H74" s="36">
        <f t="shared" ref="H74:H105" si="2">COUNT(I74:Q74)-COUNTIF(I74:Q74,"=0")</f>
        <v>1</v>
      </c>
      <c r="I74" s="128"/>
      <c r="J74" s="128"/>
      <c r="K74" s="128"/>
      <c r="L74" s="128"/>
      <c r="M74" s="128"/>
      <c r="N74" s="128"/>
      <c r="O74" s="128">
        <v>160</v>
      </c>
      <c r="P74" s="128"/>
      <c r="Q74" s="118"/>
    </row>
    <row r="75" spans="2:17" ht="12" x14ac:dyDescent="0.2">
      <c r="B75" s="125"/>
      <c r="C75" s="126"/>
      <c r="D75" s="39" t="s">
        <v>455</v>
      </c>
      <c r="E75" s="34" t="s">
        <v>717</v>
      </c>
      <c r="F75" s="127">
        <v>38429</v>
      </c>
      <c r="G75" s="35">
        <f>IF(COUNT(I75:Q75)&gt;=5,SUM(LARGE(I75:Q75,{1,2,3,4,5})),IF(COUNT(I75:Q75)=4,SUM(LARGE(I75:Q75,{1,2,3,4})),IF(COUNT(I75:Q75)=3,SUM(LARGE(I75:Q75,{1,2,3})),IF(COUNT(I75:Q75)=2,SUM(LARGE(I75:Q75,{1,2})),IF(COUNT(I75:Q75)=1,SUM(LARGE(I75:Q75,{1})),0)))))</f>
        <v>160</v>
      </c>
      <c r="H75" s="36">
        <f t="shared" si="2"/>
        <v>1</v>
      </c>
      <c r="I75" s="128"/>
      <c r="J75" s="128"/>
      <c r="K75" s="128"/>
      <c r="L75" s="128"/>
      <c r="M75" s="128"/>
      <c r="N75" s="128"/>
      <c r="O75" s="128">
        <v>160</v>
      </c>
      <c r="P75" s="128"/>
      <c r="Q75" s="118"/>
    </row>
    <row r="76" spans="2:17" ht="12" x14ac:dyDescent="0.2">
      <c r="B76" s="125"/>
      <c r="C76" s="126"/>
      <c r="D76" s="39" t="s">
        <v>456</v>
      </c>
      <c r="E76" s="34" t="s">
        <v>718</v>
      </c>
      <c r="F76" s="127">
        <v>38880</v>
      </c>
      <c r="G76" s="35">
        <f>IF(COUNT(I76:Q76)&gt;=5,SUM(LARGE(I76:Q76,{1,2,3,4,5})),IF(COUNT(I76:Q76)=4,SUM(LARGE(I76:Q76,{1,2,3,4})),IF(COUNT(I76:Q76)=3,SUM(LARGE(I76:Q76,{1,2,3})),IF(COUNT(I76:Q76)=2,SUM(LARGE(I76:Q76,{1,2})),IF(COUNT(I76:Q76)=1,SUM(LARGE(I76:Q76,{1})),0)))))</f>
        <v>160</v>
      </c>
      <c r="H76" s="36">
        <f t="shared" si="2"/>
        <v>1</v>
      </c>
      <c r="I76" s="128"/>
      <c r="J76" s="128"/>
      <c r="K76" s="128"/>
      <c r="L76" s="128"/>
      <c r="M76" s="128"/>
      <c r="N76" s="128"/>
      <c r="O76" s="128">
        <v>160</v>
      </c>
      <c r="P76" s="128"/>
      <c r="Q76" s="118"/>
    </row>
    <row r="77" spans="2:17" ht="12" x14ac:dyDescent="0.2">
      <c r="B77" s="125"/>
      <c r="C77" s="126"/>
      <c r="D77" s="39" t="s">
        <v>457</v>
      </c>
      <c r="E77" s="34" t="s">
        <v>718</v>
      </c>
      <c r="F77" s="127">
        <v>38332</v>
      </c>
      <c r="G77" s="35">
        <f>IF(COUNT(I77:Q77)&gt;=5,SUM(LARGE(I77:Q77,{1,2,3,4,5})),IF(COUNT(I77:Q77)=4,SUM(LARGE(I77:Q77,{1,2,3,4})),IF(COUNT(I77:Q77)=3,SUM(LARGE(I77:Q77,{1,2,3})),IF(COUNT(I77:Q77)=2,SUM(LARGE(I77:Q77,{1,2})),IF(COUNT(I77:Q77)=1,SUM(LARGE(I77:Q77,{1})),0)))))</f>
        <v>160</v>
      </c>
      <c r="H77" s="36">
        <f t="shared" si="2"/>
        <v>1</v>
      </c>
      <c r="I77" s="128"/>
      <c r="J77" s="128"/>
      <c r="K77" s="128"/>
      <c r="L77" s="128">
        <v>160</v>
      </c>
      <c r="M77" s="128"/>
      <c r="N77" s="128"/>
      <c r="O77" s="128">
        <v>0</v>
      </c>
      <c r="P77" s="128"/>
      <c r="Q77" s="118"/>
    </row>
    <row r="78" spans="2:17" ht="12" x14ac:dyDescent="0.2">
      <c r="B78" s="125"/>
      <c r="C78" s="126">
        <v>69</v>
      </c>
      <c r="D78" s="72" t="s">
        <v>458</v>
      </c>
      <c r="E78" s="34" t="s">
        <v>700</v>
      </c>
      <c r="F78" s="127">
        <v>38873</v>
      </c>
      <c r="G78" s="35">
        <f>IF(COUNT(I78:Q78)&gt;=5,SUM(LARGE(I78:Q78,{1,2,3,4,5})),IF(COUNT(I78:Q78)=4,SUM(LARGE(I78:Q78,{1,2,3,4})),IF(COUNT(I78:Q78)=3,SUM(LARGE(I78:Q78,{1,2,3})),IF(COUNT(I78:Q78)=2,SUM(LARGE(I78:Q78,{1,2})),IF(COUNT(I78:Q78)=1,SUM(LARGE(I78:Q78,{1})),0)))))</f>
        <v>80</v>
      </c>
      <c r="H78" s="36">
        <f t="shared" si="2"/>
        <v>1</v>
      </c>
      <c r="I78" s="128"/>
      <c r="J78" s="128"/>
      <c r="K78" s="128"/>
      <c r="L78" s="128"/>
      <c r="M78" s="128">
        <v>80</v>
      </c>
      <c r="N78" s="128"/>
      <c r="O78" s="128"/>
      <c r="P78" s="128"/>
      <c r="Q78" s="118"/>
    </row>
    <row r="79" spans="2:17" ht="12" x14ac:dyDescent="0.2">
      <c r="B79" s="125"/>
      <c r="C79" s="126"/>
      <c r="D79" s="72" t="s">
        <v>459</v>
      </c>
      <c r="E79" s="34" t="s">
        <v>712</v>
      </c>
      <c r="F79" s="127">
        <v>0</v>
      </c>
      <c r="G79" s="35">
        <f>IF(COUNT(I79:Q79)&gt;=5,SUM(LARGE(I79:Q79,{1,2,3,4,5})),IF(COUNT(I79:Q79)=4,SUM(LARGE(I79:Q79,{1,2,3,4})),IF(COUNT(I79:Q79)=3,SUM(LARGE(I79:Q79,{1,2,3})),IF(COUNT(I79:Q79)=2,SUM(LARGE(I79:Q79,{1,2})),IF(COUNT(I79:Q79)=1,SUM(LARGE(I79:Q79,{1})),0)))))</f>
        <v>80</v>
      </c>
      <c r="H79" s="36">
        <f t="shared" si="2"/>
        <v>1</v>
      </c>
      <c r="I79" s="128"/>
      <c r="J79" s="128"/>
      <c r="K79" s="128"/>
      <c r="L79" s="128"/>
      <c r="M79" s="128">
        <v>80</v>
      </c>
      <c r="N79" s="128"/>
      <c r="O79" s="128"/>
      <c r="P79" s="128"/>
      <c r="Q79" s="118"/>
    </row>
    <row r="80" spans="2:17" ht="12" x14ac:dyDescent="0.2">
      <c r="B80" s="125"/>
      <c r="C80" s="126"/>
      <c r="D80" s="39" t="s">
        <v>460</v>
      </c>
      <c r="E80" s="34" t="s">
        <v>702</v>
      </c>
      <c r="F80" s="127">
        <v>39506</v>
      </c>
      <c r="G80" s="35">
        <f>IF(COUNT(I80:Q80)&gt;=5,SUM(LARGE(I80:Q80,{1,2,3,4,5})),IF(COUNT(I80:Q80)=4,SUM(LARGE(I80:Q80,{1,2,3,4})),IF(COUNT(I80:Q80)=3,SUM(LARGE(I80:Q80,{1,2,3})),IF(COUNT(I80:Q80)=2,SUM(LARGE(I80:Q80,{1,2})),IF(COUNT(I80:Q80)=1,SUM(LARGE(I80:Q80,{1})),0)))))</f>
        <v>80</v>
      </c>
      <c r="H80" s="36">
        <f t="shared" si="2"/>
        <v>1</v>
      </c>
      <c r="I80" s="128"/>
      <c r="J80" s="128"/>
      <c r="K80" s="128"/>
      <c r="L80" s="128"/>
      <c r="M80" s="128">
        <v>80</v>
      </c>
      <c r="N80" s="128"/>
      <c r="O80" s="128"/>
      <c r="P80" s="128"/>
      <c r="Q80" s="118"/>
    </row>
    <row r="81" spans="2:17" ht="12" x14ac:dyDescent="0.2">
      <c r="B81" s="125"/>
      <c r="C81" s="126"/>
      <c r="D81" s="72"/>
      <c r="E81" s="34" t="s">
        <v>166</v>
      </c>
      <c r="F81" s="127" t="s">
        <v>166</v>
      </c>
      <c r="G81" s="35">
        <f>IF(COUNT(I81:Q81)&gt;=5,SUM(LARGE(I81:Q81,{1,2,3,4,5})),IF(COUNT(I81:Q81)=4,SUM(LARGE(I81:Q81,{1,2,3,4})),IF(COUNT(I81:Q81)=3,SUM(LARGE(I81:Q81,{1,2,3})),IF(COUNT(I81:Q81)=2,SUM(LARGE(I81:Q81,{1,2})),IF(COUNT(I81:Q81)=1,SUM(LARGE(I81:Q81,{1})),0)))))</f>
        <v>0</v>
      </c>
      <c r="H81" s="36">
        <f t="shared" si="2"/>
        <v>0</v>
      </c>
      <c r="I81" s="128"/>
      <c r="J81" s="128"/>
      <c r="K81" s="128"/>
      <c r="L81" s="128"/>
      <c r="M81" s="128"/>
      <c r="N81" s="128"/>
      <c r="O81" s="128"/>
      <c r="P81" s="128"/>
      <c r="Q81" s="118"/>
    </row>
    <row r="82" spans="2:17" ht="12" x14ac:dyDescent="0.2">
      <c r="B82" s="125"/>
      <c r="C82" s="126"/>
      <c r="D82" s="72"/>
      <c r="E82" s="34" t="s">
        <v>166</v>
      </c>
      <c r="F82" s="127" t="s">
        <v>166</v>
      </c>
      <c r="G82" s="35">
        <f>IF(COUNT(I82:Q82)&gt;=5,SUM(LARGE(I82:Q82,{1,2,3,4,5})),IF(COUNT(I82:Q82)=4,SUM(LARGE(I82:Q82,{1,2,3,4})),IF(COUNT(I82:Q82)=3,SUM(LARGE(I82:Q82,{1,2,3})),IF(COUNT(I82:Q82)=2,SUM(LARGE(I82:Q82,{1,2})),IF(COUNT(I82:Q82)=1,SUM(LARGE(I82:Q82,{1})),0)))))</f>
        <v>0</v>
      </c>
      <c r="H82" s="36">
        <f t="shared" si="2"/>
        <v>0</v>
      </c>
      <c r="I82" s="128"/>
      <c r="J82" s="128"/>
      <c r="K82" s="128"/>
      <c r="L82" s="128"/>
      <c r="M82" s="128"/>
      <c r="N82" s="128"/>
      <c r="O82" s="128"/>
      <c r="P82" s="128"/>
      <c r="Q82" s="118"/>
    </row>
    <row r="83" spans="2:17" ht="12" x14ac:dyDescent="0.2">
      <c r="B83" s="125"/>
      <c r="C83" s="126"/>
      <c r="D83" s="72"/>
      <c r="E83" s="34" t="s">
        <v>166</v>
      </c>
      <c r="F83" s="127" t="s">
        <v>166</v>
      </c>
      <c r="G83" s="35">
        <f>IF(COUNT(I83:Q83)&gt;=5,SUM(LARGE(I83:Q83,{1,2,3,4,5})),IF(COUNT(I83:Q83)=4,SUM(LARGE(I83:Q83,{1,2,3,4})),IF(COUNT(I83:Q83)=3,SUM(LARGE(I83:Q83,{1,2,3})),IF(COUNT(I83:Q83)=2,SUM(LARGE(I83:Q83,{1,2})),IF(COUNT(I83:Q83)=1,SUM(LARGE(I83:Q83,{1})),0)))))</f>
        <v>0</v>
      </c>
      <c r="H83" s="36">
        <f t="shared" si="2"/>
        <v>0</v>
      </c>
      <c r="I83" s="128"/>
      <c r="J83" s="128"/>
      <c r="K83" s="128"/>
      <c r="L83" s="128"/>
      <c r="M83" s="128"/>
      <c r="N83" s="128"/>
      <c r="O83" s="128"/>
      <c r="P83" s="128"/>
      <c r="Q83" s="118"/>
    </row>
    <row r="84" spans="2:17" ht="12" x14ac:dyDescent="0.2">
      <c r="B84" s="125"/>
      <c r="C84" s="126"/>
      <c r="D84" s="39"/>
      <c r="E84" s="34" t="s">
        <v>166</v>
      </c>
      <c r="F84" s="127" t="s">
        <v>166</v>
      </c>
      <c r="G84" s="35">
        <f>IF(COUNT(I84:Q84)&gt;=5,SUM(LARGE(I84:Q84,{1,2,3,4,5})),IF(COUNT(I84:Q84)=4,SUM(LARGE(I84:Q84,{1,2,3,4})),IF(COUNT(I84:Q84)=3,SUM(LARGE(I84:Q84,{1,2,3})),IF(COUNT(I84:Q84)=2,SUM(LARGE(I84:Q84,{1,2})),IF(COUNT(I84:Q84)=1,SUM(LARGE(I84:Q84,{1})),0)))))</f>
        <v>0</v>
      </c>
      <c r="H84" s="36">
        <f t="shared" ref="H84:H107" si="3">COUNT(I84:Q84)-COUNTIF(I84:Q84,"=0")</f>
        <v>0</v>
      </c>
      <c r="I84" s="128"/>
      <c r="J84" s="128"/>
      <c r="K84" s="128"/>
      <c r="L84" s="128"/>
      <c r="M84" s="128"/>
      <c r="N84" s="128"/>
      <c r="O84" s="128"/>
      <c r="P84" s="128"/>
      <c r="Q84" s="118"/>
    </row>
    <row r="85" spans="2:17" ht="12" x14ac:dyDescent="0.2">
      <c r="B85" s="125"/>
      <c r="C85" s="126"/>
      <c r="D85" s="72"/>
      <c r="E85" s="34" t="s">
        <v>166</v>
      </c>
      <c r="F85" s="127" t="s">
        <v>166</v>
      </c>
      <c r="G85" s="35">
        <f>IF(COUNT(I85:Q85)&gt;=5,SUM(LARGE(I85:Q85,{1,2,3,4,5})),IF(COUNT(I85:Q85)=4,SUM(LARGE(I85:Q85,{1,2,3,4})),IF(COUNT(I85:Q85)=3,SUM(LARGE(I85:Q85,{1,2,3})),IF(COUNT(I85:Q85)=2,SUM(LARGE(I85:Q85,{1,2})),IF(COUNT(I85:Q85)=1,SUM(LARGE(I85:Q85,{1})),0)))))</f>
        <v>0</v>
      </c>
      <c r="H85" s="36">
        <f t="shared" si="3"/>
        <v>0</v>
      </c>
      <c r="I85" s="128"/>
      <c r="J85" s="128"/>
      <c r="K85" s="128"/>
      <c r="L85" s="128"/>
      <c r="M85" s="128"/>
      <c r="N85" s="128"/>
      <c r="O85" s="128"/>
      <c r="P85" s="128"/>
      <c r="Q85" s="118"/>
    </row>
    <row r="86" spans="2:17" ht="12" x14ac:dyDescent="0.2">
      <c r="B86" s="125"/>
      <c r="C86" s="126"/>
      <c r="D86" s="39"/>
      <c r="E86" s="34" t="s">
        <v>166</v>
      </c>
      <c r="F86" s="127" t="s">
        <v>166</v>
      </c>
      <c r="G86" s="35">
        <f>IF(COUNT(I86:Q86)&gt;=5,SUM(LARGE(I86:Q86,{1,2,3,4,5})),IF(COUNT(I86:Q86)=4,SUM(LARGE(I86:Q86,{1,2,3,4})),IF(COUNT(I86:Q86)=3,SUM(LARGE(I86:Q86,{1,2,3})),IF(COUNT(I86:Q86)=2,SUM(LARGE(I86:Q86,{1,2})),IF(COUNT(I86:Q86)=1,SUM(LARGE(I86:Q86,{1})),0)))))</f>
        <v>0</v>
      </c>
      <c r="H86" s="36">
        <f t="shared" si="3"/>
        <v>0</v>
      </c>
      <c r="I86" s="128"/>
      <c r="J86" s="128"/>
      <c r="K86" s="128"/>
      <c r="L86" s="128"/>
      <c r="M86" s="128"/>
      <c r="N86" s="128"/>
      <c r="O86" s="128"/>
      <c r="P86" s="128"/>
      <c r="Q86" s="118"/>
    </row>
    <row r="87" spans="2:17" ht="12" x14ac:dyDescent="0.2">
      <c r="B87" s="125"/>
      <c r="C87" s="126"/>
      <c r="D87" s="39"/>
      <c r="E87" s="34" t="s">
        <v>166</v>
      </c>
      <c r="F87" s="127" t="s">
        <v>166</v>
      </c>
      <c r="G87" s="35">
        <f>IF(COUNT(I87:Q87)&gt;=5,SUM(LARGE(I87:Q87,{1,2,3,4,5})),IF(COUNT(I87:Q87)=4,SUM(LARGE(I87:Q87,{1,2,3,4})),IF(COUNT(I87:Q87)=3,SUM(LARGE(I87:Q87,{1,2,3})),IF(COUNT(I87:Q87)=2,SUM(LARGE(I87:Q87,{1,2})),IF(COUNT(I87:Q87)=1,SUM(LARGE(I87:Q87,{1})),0)))))</f>
        <v>0</v>
      </c>
      <c r="H87" s="36">
        <f t="shared" si="3"/>
        <v>0</v>
      </c>
      <c r="I87" s="128"/>
      <c r="J87" s="128"/>
      <c r="K87" s="128"/>
      <c r="L87" s="128"/>
      <c r="M87" s="128"/>
      <c r="N87" s="128"/>
      <c r="O87" s="128"/>
      <c r="P87" s="128"/>
      <c r="Q87" s="118"/>
    </row>
    <row r="88" spans="2:17" ht="12" x14ac:dyDescent="0.2">
      <c r="B88" s="125"/>
      <c r="C88" s="126"/>
      <c r="D88" s="39"/>
      <c r="E88" s="34" t="s">
        <v>166</v>
      </c>
      <c r="F88" s="127" t="s">
        <v>166</v>
      </c>
      <c r="G88" s="35">
        <f>IF(COUNT(I88:Q88)&gt;=5,SUM(LARGE(I88:Q88,{1,2,3,4,5})),IF(COUNT(I88:Q88)=4,SUM(LARGE(I88:Q88,{1,2,3,4})),IF(COUNT(I88:Q88)=3,SUM(LARGE(I88:Q88,{1,2,3})),IF(COUNT(I88:Q88)=2,SUM(LARGE(I88:Q88,{1,2})),IF(COUNT(I88:Q88)=1,SUM(LARGE(I88:Q88,{1})),0)))))</f>
        <v>0</v>
      </c>
      <c r="H88" s="36">
        <f t="shared" si="3"/>
        <v>0</v>
      </c>
      <c r="I88" s="128"/>
      <c r="J88" s="128"/>
      <c r="K88" s="128"/>
      <c r="L88" s="128"/>
      <c r="M88" s="128"/>
      <c r="N88" s="128"/>
      <c r="O88" s="128"/>
      <c r="P88" s="128"/>
      <c r="Q88" s="118"/>
    </row>
    <row r="89" spans="2:17" ht="12" x14ac:dyDescent="0.2">
      <c r="B89" s="125"/>
      <c r="C89" s="126"/>
      <c r="D89" s="39"/>
      <c r="E89" s="34" t="s">
        <v>166</v>
      </c>
      <c r="F89" s="127" t="s">
        <v>166</v>
      </c>
      <c r="G89" s="35">
        <f>IF(COUNT(I89:Q89)&gt;=5,SUM(LARGE(I89:Q89,{1,2,3,4,5})),IF(COUNT(I89:Q89)=4,SUM(LARGE(I89:Q89,{1,2,3,4})),IF(COUNT(I89:Q89)=3,SUM(LARGE(I89:Q89,{1,2,3})),IF(COUNT(I89:Q89)=2,SUM(LARGE(I89:Q89,{1,2})),IF(COUNT(I89:Q89)=1,SUM(LARGE(I89:Q89,{1})),0)))))</f>
        <v>0</v>
      </c>
      <c r="H89" s="36">
        <f t="shared" si="3"/>
        <v>0</v>
      </c>
      <c r="I89" s="128"/>
      <c r="J89" s="128"/>
      <c r="K89" s="128"/>
      <c r="L89" s="128"/>
      <c r="M89" s="128"/>
      <c r="N89" s="128"/>
      <c r="O89" s="128"/>
      <c r="P89" s="128"/>
      <c r="Q89" s="118"/>
    </row>
    <row r="90" spans="2:17" ht="12" x14ac:dyDescent="0.2">
      <c r="B90" s="125"/>
      <c r="C90" s="126"/>
      <c r="D90" s="39"/>
      <c r="E90" s="34" t="s">
        <v>166</v>
      </c>
      <c r="F90" s="127" t="s">
        <v>166</v>
      </c>
      <c r="G90" s="35">
        <f>IF(COUNT(I90:Q90)&gt;=5,SUM(LARGE(I90:Q90,{1,2,3,4,5})),IF(COUNT(I90:Q90)=4,SUM(LARGE(I90:Q90,{1,2,3,4})),IF(COUNT(I90:Q90)=3,SUM(LARGE(I90:Q90,{1,2,3})),IF(COUNT(I90:Q90)=2,SUM(LARGE(I90:Q90,{1,2})),IF(COUNT(I90:Q90)=1,SUM(LARGE(I90:Q90,{1})),0)))))</f>
        <v>0</v>
      </c>
      <c r="H90" s="36">
        <f t="shared" si="3"/>
        <v>0</v>
      </c>
      <c r="I90" s="128"/>
      <c r="J90" s="128"/>
      <c r="K90" s="128"/>
      <c r="L90" s="128"/>
      <c r="M90" s="128"/>
      <c r="N90" s="128"/>
      <c r="O90" s="128"/>
      <c r="P90" s="128"/>
      <c r="Q90" s="118"/>
    </row>
    <row r="91" spans="2:17" ht="12" x14ac:dyDescent="0.2">
      <c r="B91" s="125"/>
      <c r="C91" s="126"/>
      <c r="D91" s="39"/>
      <c r="E91" s="34" t="s">
        <v>166</v>
      </c>
      <c r="F91" s="127" t="s">
        <v>166</v>
      </c>
      <c r="G91" s="35">
        <f>IF(COUNT(I91:Q91)&gt;=5,SUM(LARGE(I91:Q91,{1,2,3,4,5})),IF(COUNT(I91:Q91)=4,SUM(LARGE(I91:Q91,{1,2,3,4})),IF(COUNT(I91:Q91)=3,SUM(LARGE(I91:Q91,{1,2,3})),IF(COUNT(I91:Q91)=2,SUM(LARGE(I91:Q91,{1,2})),IF(COUNT(I91:Q91)=1,SUM(LARGE(I91:Q91,{1})),0)))))</f>
        <v>0</v>
      </c>
      <c r="H91" s="36">
        <f t="shared" si="3"/>
        <v>0</v>
      </c>
      <c r="I91" s="128"/>
      <c r="J91" s="128"/>
      <c r="K91" s="128"/>
      <c r="L91" s="128"/>
      <c r="M91" s="128"/>
      <c r="N91" s="128"/>
      <c r="O91" s="128"/>
      <c r="P91" s="128"/>
      <c r="Q91" s="118"/>
    </row>
    <row r="92" spans="2:17" ht="12" x14ac:dyDescent="0.2">
      <c r="B92" s="125"/>
      <c r="C92" s="126"/>
      <c r="D92" s="39"/>
      <c r="E92" s="34" t="s">
        <v>166</v>
      </c>
      <c r="F92" s="127" t="s">
        <v>166</v>
      </c>
      <c r="G92" s="35">
        <f>IF(COUNT(I92:Q92)&gt;=5,SUM(LARGE(I92:Q92,{1,2,3,4,5})),IF(COUNT(I92:Q92)=4,SUM(LARGE(I92:Q92,{1,2,3,4})),IF(COUNT(I92:Q92)=3,SUM(LARGE(I92:Q92,{1,2,3})),IF(COUNT(I92:Q92)=2,SUM(LARGE(I92:Q92,{1,2})),IF(COUNT(I92:Q92)=1,SUM(LARGE(I92:Q92,{1})),0)))))</f>
        <v>0</v>
      </c>
      <c r="H92" s="36">
        <f t="shared" si="3"/>
        <v>0</v>
      </c>
      <c r="I92" s="128"/>
      <c r="J92" s="128"/>
      <c r="K92" s="128"/>
      <c r="L92" s="128"/>
      <c r="M92" s="128"/>
      <c r="N92" s="128"/>
      <c r="O92" s="128"/>
      <c r="P92" s="128"/>
      <c r="Q92" s="118"/>
    </row>
    <row r="93" spans="2:17" ht="12" x14ac:dyDescent="0.2">
      <c r="B93" s="125"/>
      <c r="C93" s="126"/>
      <c r="D93" s="39"/>
      <c r="E93" s="34" t="s">
        <v>166</v>
      </c>
      <c r="F93" s="127" t="s">
        <v>166</v>
      </c>
      <c r="G93" s="35">
        <f>IF(COUNT(I93:Q93)&gt;=5,SUM(LARGE(I93:Q93,{1,2,3,4,5})),IF(COUNT(I93:Q93)=4,SUM(LARGE(I93:Q93,{1,2,3,4})),IF(COUNT(I93:Q93)=3,SUM(LARGE(I93:Q93,{1,2,3})),IF(COUNT(I93:Q93)=2,SUM(LARGE(I93:Q93,{1,2})),IF(COUNT(I93:Q93)=1,SUM(LARGE(I93:Q93,{1})),0)))))</f>
        <v>0</v>
      </c>
      <c r="H93" s="36">
        <f t="shared" si="3"/>
        <v>0</v>
      </c>
      <c r="I93" s="128"/>
      <c r="J93" s="128"/>
      <c r="K93" s="128"/>
      <c r="L93" s="128"/>
      <c r="M93" s="128"/>
      <c r="N93" s="128"/>
      <c r="O93" s="128"/>
      <c r="P93" s="128"/>
      <c r="Q93" s="118"/>
    </row>
    <row r="94" spans="2:17" ht="12" x14ac:dyDescent="0.2">
      <c r="B94" s="125"/>
      <c r="C94" s="126"/>
      <c r="D94" s="39"/>
      <c r="E94" s="34" t="s">
        <v>166</v>
      </c>
      <c r="F94" s="127" t="s">
        <v>166</v>
      </c>
      <c r="G94" s="35">
        <f>IF(COUNT(I94:Q94)&gt;=5,SUM(LARGE(I94:Q94,{1,2,3,4,5})),IF(COUNT(I94:Q94)=4,SUM(LARGE(I94:Q94,{1,2,3,4})),IF(COUNT(I94:Q94)=3,SUM(LARGE(I94:Q94,{1,2,3})),IF(COUNT(I94:Q94)=2,SUM(LARGE(I94:Q94,{1,2})),IF(COUNT(I94:Q94)=1,SUM(LARGE(I94:Q94,{1})),0)))))</f>
        <v>0</v>
      </c>
      <c r="H94" s="36">
        <f t="shared" si="3"/>
        <v>0</v>
      </c>
      <c r="I94" s="128"/>
      <c r="J94" s="128"/>
      <c r="K94" s="128"/>
      <c r="L94" s="128"/>
      <c r="M94" s="128"/>
      <c r="N94" s="128"/>
      <c r="O94" s="128"/>
      <c r="P94" s="128"/>
      <c r="Q94" s="118"/>
    </row>
    <row r="95" spans="2:17" ht="12" x14ac:dyDescent="0.2">
      <c r="B95" s="125"/>
      <c r="C95" s="126"/>
      <c r="D95" s="39"/>
      <c r="E95" s="34" t="s">
        <v>166</v>
      </c>
      <c r="F95" s="127" t="s">
        <v>166</v>
      </c>
      <c r="G95" s="35">
        <f>IF(COUNT(I95:Q95)&gt;=5,SUM(LARGE(I95:Q95,{1,2,3,4,5})),IF(COUNT(I95:Q95)=4,SUM(LARGE(I95:Q95,{1,2,3,4})),IF(COUNT(I95:Q95)=3,SUM(LARGE(I95:Q95,{1,2,3})),IF(COUNT(I95:Q95)=2,SUM(LARGE(I95:Q95,{1,2})),IF(COUNT(I95:Q95)=1,SUM(LARGE(I95:Q95,{1})),0)))))</f>
        <v>0</v>
      </c>
      <c r="H95" s="36">
        <f t="shared" si="3"/>
        <v>0</v>
      </c>
      <c r="I95" s="128"/>
      <c r="J95" s="128"/>
      <c r="K95" s="128"/>
      <c r="L95" s="128"/>
      <c r="M95" s="128"/>
      <c r="N95" s="128"/>
      <c r="O95" s="128"/>
      <c r="P95" s="128"/>
      <c r="Q95" s="118"/>
    </row>
    <row r="96" spans="2:17" ht="12" x14ac:dyDescent="0.2">
      <c r="B96" s="125"/>
      <c r="C96" s="126"/>
      <c r="D96" s="39"/>
      <c r="E96" s="34" t="s">
        <v>166</v>
      </c>
      <c r="F96" s="127" t="s">
        <v>166</v>
      </c>
      <c r="G96" s="35">
        <f>IF(COUNT(I96:Q96)&gt;=5,SUM(LARGE(I96:Q96,{1,2,3,4,5})),IF(COUNT(I96:Q96)=4,SUM(LARGE(I96:Q96,{1,2,3,4})),IF(COUNT(I96:Q96)=3,SUM(LARGE(I96:Q96,{1,2,3})),IF(COUNT(I96:Q96)=2,SUM(LARGE(I96:Q96,{1,2})),IF(COUNT(I96:Q96)=1,SUM(LARGE(I96:Q96,{1})),0)))))</f>
        <v>0</v>
      </c>
      <c r="H96" s="36">
        <f t="shared" si="3"/>
        <v>0</v>
      </c>
      <c r="I96" s="128"/>
      <c r="J96" s="128"/>
      <c r="K96" s="128"/>
      <c r="L96" s="128"/>
      <c r="M96" s="128"/>
      <c r="N96" s="128"/>
      <c r="O96" s="128"/>
      <c r="P96" s="128"/>
      <c r="Q96" s="118"/>
    </row>
    <row r="97" spans="2:17" ht="12" x14ac:dyDescent="0.2">
      <c r="B97" s="125"/>
      <c r="C97" s="126"/>
      <c r="D97" s="39"/>
      <c r="E97" s="34" t="s">
        <v>166</v>
      </c>
      <c r="F97" s="127" t="s">
        <v>166</v>
      </c>
      <c r="G97" s="35">
        <f>IF(COUNT(I97:Q97)&gt;=5,SUM(LARGE(I97:Q97,{1,2,3,4,5})),IF(COUNT(I97:Q97)=4,SUM(LARGE(I97:Q97,{1,2,3,4})),IF(COUNT(I97:Q97)=3,SUM(LARGE(I97:Q97,{1,2,3})),IF(COUNT(I97:Q97)=2,SUM(LARGE(I97:Q97,{1,2})),IF(COUNT(I97:Q97)=1,SUM(LARGE(I97:Q97,{1})),0)))))</f>
        <v>0</v>
      </c>
      <c r="H97" s="36">
        <f t="shared" si="3"/>
        <v>0</v>
      </c>
      <c r="I97" s="128"/>
      <c r="J97" s="128"/>
      <c r="K97" s="128"/>
      <c r="L97" s="128"/>
      <c r="M97" s="128"/>
      <c r="N97" s="128"/>
      <c r="O97" s="128"/>
      <c r="P97" s="128"/>
      <c r="Q97" s="118"/>
    </row>
    <row r="98" spans="2:17" ht="12" x14ac:dyDescent="0.2">
      <c r="B98" s="125"/>
      <c r="C98" s="126"/>
      <c r="D98" s="39"/>
      <c r="E98" s="34" t="s">
        <v>166</v>
      </c>
      <c r="F98" s="127" t="s">
        <v>166</v>
      </c>
      <c r="G98" s="35">
        <f>IF(COUNT(I98:Q98)&gt;=5,SUM(LARGE(I98:Q98,{1,2,3,4,5})),IF(COUNT(I98:Q98)=4,SUM(LARGE(I98:Q98,{1,2,3,4})),IF(COUNT(I98:Q98)=3,SUM(LARGE(I98:Q98,{1,2,3})),IF(COUNT(I98:Q98)=2,SUM(LARGE(I98:Q98,{1,2})),IF(COUNT(I98:Q98)=1,SUM(LARGE(I98:Q98,{1})),0)))))</f>
        <v>0</v>
      </c>
      <c r="H98" s="36">
        <f t="shared" si="3"/>
        <v>0</v>
      </c>
      <c r="I98" s="128"/>
      <c r="J98" s="128"/>
      <c r="K98" s="128"/>
      <c r="L98" s="128"/>
      <c r="M98" s="128"/>
      <c r="N98" s="128"/>
      <c r="O98" s="128"/>
      <c r="P98" s="128"/>
      <c r="Q98" s="118"/>
    </row>
    <row r="99" spans="2:17" ht="12" x14ac:dyDescent="0.2">
      <c r="B99" s="125"/>
      <c r="C99" s="126"/>
      <c r="D99" s="39"/>
      <c r="E99" s="34" t="s">
        <v>166</v>
      </c>
      <c r="F99" s="127" t="s">
        <v>166</v>
      </c>
      <c r="G99" s="35">
        <f>IF(COUNT(I99:Q99)&gt;=5,SUM(LARGE(I99:Q99,{1,2,3,4,5})),IF(COUNT(I99:Q99)=4,SUM(LARGE(I99:Q99,{1,2,3,4})),IF(COUNT(I99:Q99)=3,SUM(LARGE(I99:Q99,{1,2,3})),IF(COUNT(I99:Q99)=2,SUM(LARGE(I99:Q99,{1,2})),IF(COUNT(I99:Q99)=1,SUM(LARGE(I99:Q99,{1})),0)))))</f>
        <v>0</v>
      </c>
      <c r="H99" s="36">
        <f t="shared" si="3"/>
        <v>0</v>
      </c>
      <c r="I99" s="128"/>
      <c r="J99" s="128"/>
      <c r="K99" s="128"/>
      <c r="L99" s="128"/>
      <c r="M99" s="128"/>
      <c r="N99" s="128"/>
      <c r="O99" s="128"/>
      <c r="P99" s="128"/>
      <c r="Q99" s="118"/>
    </row>
    <row r="100" spans="2:17" ht="12" x14ac:dyDescent="0.2">
      <c r="B100" s="125"/>
      <c r="C100" s="126"/>
      <c r="D100" s="39"/>
      <c r="E100" s="34" t="s">
        <v>166</v>
      </c>
      <c r="F100" s="127" t="s">
        <v>166</v>
      </c>
      <c r="G100" s="35">
        <f>IF(COUNT(I100:Q100)&gt;=5,SUM(LARGE(I100:Q100,{1,2,3,4,5})),IF(COUNT(I100:Q100)=4,SUM(LARGE(I100:Q100,{1,2,3,4})),IF(COUNT(I100:Q100)=3,SUM(LARGE(I100:Q100,{1,2,3})),IF(COUNT(I100:Q100)=2,SUM(LARGE(I100:Q100,{1,2})),IF(COUNT(I100:Q100)=1,SUM(LARGE(I100:Q100,{1})),0)))))</f>
        <v>0</v>
      </c>
      <c r="H100" s="36">
        <f t="shared" si="3"/>
        <v>0</v>
      </c>
      <c r="I100" s="128"/>
      <c r="J100" s="128"/>
      <c r="K100" s="128"/>
      <c r="L100" s="128"/>
      <c r="M100" s="128"/>
      <c r="N100" s="128"/>
      <c r="O100" s="128"/>
      <c r="P100" s="128"/>
      <c r="Q100" s="118"/>
    </row>
    <row r="101" spans="2:17" ht="12" x14ac:dyDescent="0.2">
      <c r="B101" s="125"/>
      <c r="C101" s="126"/>
      <c r="D101" s="72"/>
      <c r="E101" s="34" t="s">
        <v>166</v>
      </c>
      <c r="F101" s="127" t="s">
        <v>166</v>
      </c>
      <c r="G101" s="35">
        <f>IF(COUNT(I101:Q101)&gt;=5,SUM(LARGE(I101:Q101,{1,2,3,4,5})),IF(COUNT(I101:Q101)=4,SUM(LARGE(I101:Q101,{1,2,3,4})),IF(COUNT(I101:Q101)=3,SUM(LARGE(I101:Q101,{1,2,3})),IF(COUNT(I101:Q101)=2,SUM(LARGE(I101:Q101,{1,2})),IF(COUNT(I101:Q101)=1,SUM(LARGE(I101:Q101,{1})),0)))))</f>
        <v>0</v>
      </c>
      <c r="H101" s="36">
        <f t="shared" si="3"/>
        <v>0</v>
      </c>
      <c r="I101" s="128"/>
      <c r="J101" s="128"/>
      <c r="K101" s="128"/>
      <c r="L101" s="128"/>
      <c r="M101" s="128"/>
      <c r="N101" s="128"/>
      <c r="O101" s="128"/>
      <c r="P101" s="128"/>
      <c r="Q101" s="118"/>
    </row>
    <row r="102" spans="2:17" ht="12" x14ac:dyDescent="0.2">
      <c r="B102" s="125"/>
      <c r="C102" s="126"/>
      <c r="D102" s="39"/>
      <c r="E102" s="34" t="s">
        <v>166</v>
      </c>
      <c r="F102" s="127" t="s">
        <v>166</v>
      </c>
      <c r="G102" s="35">
        <f>IF(COUNT(I102:Q102)&gt;=5,SUM(LARGE(I102:Q102,{1,2,3,4,5})),IF(COUNT(I102:Q102)=4,SUM(LARGE(I102:Q102,{1,2,3,4})),IF(COUNT(I102:Q102)=3,SUM(LARGE(I102:Q102,{1,2,3})),IF(COUNT(I102:Q102)=2,SUM(LARGE(I102:Q102,{1,2})),IF(COUNT(I102:Q102)=1,SUM(LARGE(I102:Q102,{1})),0)))))</f>
        <v>0</v>
      </c>
      <c r="H102" s="36">
        <f t="shared" si="3"/>
        <v>0</v>
      </c>
      <c r="I102" s="128"/>
      <c r="J102" s="128"/>
      <c r="K102" s="128"/>
      <c r="L102" s="128"/>
      <c r="M102" s="128"/>
      <c r="N102" s="128"/>
      <c r="O102" s="128"/>
      <c r="P102" s="128"/>
      <c r="Q102" s="118"/>
    </row>
    <row r="103" spans="2:17" ht="12" x14ac:dyDescent="0.2">
      <c r="B103" s="125"/>
      <c r="C103" s="126"/>
      <c r="D103" s="39"/>
      <c r="E103" s="34" t="s">
        <v>166</v>
      </c>
      <c r="F103" s="127" t="s">
        <v>166</v>
      </c>
      <c r="G103" s="35">
        <f>IF(COUNT(I103:Q103)&gt;=5,SUM(LARGE(I103:Q103,{1,2,3,4,5})),IF(COUNT(I103:Q103)=4,SUM(LARGE(I103:Q103,{1,2,3,4})),IF(COUNT(I103:Q103)=3,SUM(LARGE(I103:Q103,{1,2,3})),IF(COUNT(I103:Q103)=2,SUM(LARGE(I103:Q103,{1,2})),IF(COUNT(I103:Q103)=1,SUM(LARGE(I103:Q103,{1})),0)))))</f>
        <v>0</v>
      </c>
      <c r="H103" s="36">
        <f t="shared" si="3"/>
        <v>0</v>
      </c>
      <c r="I103" s="128"/>
      <c r="J103" s="128"/>
      <c r="K103" s="128"/>
      <c r="L103" s="128"/>
      <c r="M103" s="128"/>
      <c r="N103" s="128"/>
      <c r="O103" s="128"/>
      <c r="P103" s="128"/>
      <c r="Q103" s="118"/>
    </row>
    <row r="104" spans="2:17" ht="12" x14ac:dyDescent="0.2">
      <c r="B104" s="125"/>
      <c r="C104" s="126"/>
      <c r="D104" s="39"/>
      <c r="E104" s="34" t="s">
        <v>166</v>
      </c>
      <c r="F104" s="127" t="s">
        <v>166</v>
      </c>
      <c r="G104" s="35">
        <f>IF(COUNT(I104:Q104)&gt;=5,SUM(LARGE(I104:Q104,{1,2,3,4,5})),IF(COUNT(I104:Q104)=4,SUM(LARGE(I104:Q104,{1,2,3,4})),IF(COUNT(I104:Q104)=3,SUM(LARGE(I104:Q104,{1,2,3})),IF(COUNT(I104:Q104)=2,SUM(LARGE(I104:Q104,{1,2})),IF(COUNT(I104:Q104)=1,SUM(LARGE(I104:Q104,{1})),0)))))</f>
        <v>0</v>
      </c>
      <c r="H104" s="36">
        <f t="shared" si="3"/>
        <v>0</v>
      </c>
      <c r="I104" s="128"/>
      <c r="J104" s="128"/>
      <c r="K104" s="128"/>
      <c r="L104" s="128"/>
      <c r="M104" s="128"/>
      <c r="N104" s="128"/>
      <c r="O104" s="128"/>
      <c r="P104" s="128"/>
      <c r="Q104" s="118"/>
    </row>
    <row r="105" spans="2:17" ht="12" x14ac:dyDescent="0.2">
      <c r="B105" s="125"/>
      <c r="C105" s="126"/>
      <c r="D105" s="39"/>
      <c r="E105" s="34" t="s">
        <v>166</v>
      </c>
      <c r="F105" s="127" t="s">
        <v>166</v>
      </c>
      <c r="G105" s="35">
        <f>IF(COUNT(I105:Q105)&gt;=5,SUM(LARGE(I105:Q105,{1,2,3,4,5})),IF(COUNT(I105:Q105)=4,SUM(LARGE(I105:Q105,{1,2,3,4})),IF(COUNT(I105:Q105)=3,SUM(LARGE(I105:Q105,{1,2,3})),IF(COUNT(I105:Q105)=2,SUM(LARGE(I105:Q105,{1,2})),IF(COUNT(I105:Q105)=1,SUM(LARGE(I105:Q105,{1})),0)))))</f>
        <v>0</v>
      </c>
      <c r="H105" s="36">
        <f t="shared" si="3"/>
        <v>0</v>
      </c>
      <c r="I105" s="128"/>
      <c r="J105" s="128"/>
      <c r="K105" s="128"/>
      <c r="L105" s="128"/>
      <c r="M105" s="128"/>
      <c r="N105" s="128"/>
      <c r="O105" s="128"/>
      <c r="P105" s="128"/>
      <c r="Q105" s="118"/>
    </row>
    <row r="106" spans="2:17" ht="12" x14ac:dyDescent="0.2">
      <c r="B106" s="125"/>
      <c r="C106" s="126"/>
      <c r="D106" s="39"/>
      <c r="E106" s="34" t="s">
        <v>166</v>
      </c>
      <c r="F106" s="127" t="s">
        <v>166</v>
      </c>
      <c r="G106" s="35">
        <f>IF(COUNT(I106:Q106)&gt;=5,SUM(LARGE(I106:Q106,{1,2,3,4,5})),IF(COUNT(I106:Q106)=4,SUM(LARGE(I106:Q106,{1,2,3,4})),IF(COUNT(I106:Q106)=3,SUM(LARGE(I106:Q106,{1,2,3})),IF(COUNT(I106:Q106)=2,SUM(LARGE(I106:Q106,{1,2})),IF(COUNT(I106:Q106)=1,SUM(LARGE(I106:Q106,{1})),0)))))</f>
        <v>0</v>
      </c>
      <c r="H106" s="36">
        <f t="shared" si="3"/>
        <v>0</v>
      </c>
      <c r="I106" s="128"/>
      <c r="J106" s="128"/>
      <c r="K106" s="128"/>
      <c r="L106" s="128"/>
      <c r="M106" s="128"/>
      <c r="N106" s="128"/>
      <c r="O106" s="128"/>
      <c r="P106" s="128"/>
      <c r="Q106" s="118"/>
    </row>
    <row r="107" spans="2:17" ht="12" x14ac:dyDescent="0.2">
      <c r="B107" s="125"/>
      <c r="C107" s="126"/>
      <c r="D107" s="39"/>
      <c r="E107" s="34" t="s">
        <v>166</v>
      </c>
      <c r="F107" s="127" t="s">
        <v>166</v>
      </c>
      <c r="G107" s="35">
        <f>IF(COUNT(I107:Q107)&gt;=5,SUM(LARGE(I107:Q107,{1,2,3,4,5})),IF(COUNT(I107:Q107)=4,SUM(LARGE(I107:Q107,{1,2,3,4})),IF(COUNT(I107:Q107)=3,SUM(LARGE(I107:Q107,{1,2,3})),IF(COUNT(I107:Q107)=2,SUM(LARGE(I107:Q107,{1,2})),IF(COUNT(I107:Q107)=1,SUM(LARGE(I107:Q107,{1})),0)))))</f>
        <v>0</v>
      </c>
      <c r="H107" s="36">
        <f t="shared" si="3"/>
        <v>0</v>
      </c>
      <c r="I107" s="128"/>
      <c r="J107" s="128"/>
      <c r="K107" s="128"/>
      <c r="L107" s="128"/>
      <c r="M107" s="128"/>
      <c r="N107" s="128"/>
      <c r="O107" s="128"/>
      <c r="P107" s="128"/>
      <c r="Q107" s="118"/>
    </row>
    <row r="108" spans="2:17" ht="10.199999999999999" x14ac:dyDescent="0.2">
      <c r="B108" s="129"/>
      <c r="C108" s="130"/>
      <c r="D108" s="130"/>
      <c r="E108" s="131"/>
      <c r="F108" s="132"/>
      <c r="G108" s="133"/>
      <c r="H108" s="131"/>
      <c r="I108" s="133"/>
      <c r="J108" s="133"/>
      <c r="K108" s="133"/>
      <c r="L108" s="133"/>
      <c r="M108" s="133"/>
      <c r="N108" s="133"/>
      <c r="O108" s="133"/>
      <c r="P108" s="133"/>
      <c r="Q108" s="118"/>
    </row>
    <row r="109" spans="2:17" ht="10.199999999999999" x14ac:dyDescent="0.2">
      <c r="B109" s="134"/>
      <c r="C109" s="135"/>
      <c r="D109" s="136" t="str">
        <f>SM_S19!$D$41</f>
        <v>CONTAGEM DE SEMANAS</v>
      </c>
      <c r="E109" s="137"/>
      <c r="F109" s="132"/>
      <c r="G109" s="138"/>
      <c r="H109" s="138"/>
      <c r="I109" s="50">
        <f>SM!H$41</f>
        <v>51</v>
      </c>
      <c r="J109" s="50">
        <f>SM!I$41</f>
        <v>39</v>
      </c>
      <c r="K109" s="50">
        <f>SM!J$41</f>
        <v>35</v>
      </c>
      <c r="L109" s="50">
        <f>SM!K$41</f>
        <v>31</v>
      </c>
      <c r="M109" s="50">
        <f>SM!L$41</f>
        <v>30</v>
      </c>
      <c r="N109" s="50">
        <f>SM!M$41</f>
        <v>12</v>
      </c>
      <c r="O109" s="50">
        <f>SM!N$41</f>
        <v>5</v>
      </c>
      <c r="P109" s="50">
        <f>SM!O$41</f>
        <v>1</v>
      </c>
      <c r="Q109" s="139"/>
    </row>
  </sheetData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Q71"/>
  <sheetViews>
    <sheetView workbookViewId="0"/>
  </sheetViews>
  <sheetFormatPr defaultRowHeight="14.4" x14ac:dyDescent="0.2"/>
  <cols>
    <col min="4" max="4" width="35.140625" bestFit="1" customWidth="1"/>
    <col min="6" max="6" width="10.140625" bestFit="1" customWidth="1"/>
  </cols>
  <sheetData>
    <row r="2" spans="2:17" ht="12" x14ac:dyDescent="0.2">
      <c r="B2" s="97" t="str">
        <f>SM_S19!B2</f>
        <v>RANKING ESTADUAL - 2018</v>
      </c>
      <c r="E2" s="99"/>
      <c r="F2" s="100"/>
      <c r="G2" s="101"/>
      <c r="H2" s="99"/>
      <c r="I2" s="102"/>
      <c r="J2" s="102"/>
      <c r="K2" s="102"/>
      <c r="L2" s="102"/>
      <c r="M2" s="102"/>
      <c r="N2" s="102"/>
      <c r="O2" s="102"/>
      <c r="P2" s="102"/>
    </row>
    <row r="3" spans="2:17" ht="12" x14ac:dyDescent="0.2">
      <c r="B3" s="103" t="s">
        <v>461</v>
      </c>
      <c r="D3" s="6">
        <f>SM!D3</f>
        <v>43255</v>
      </c>
      <c r="E3" s="99"/>
      <c r="F3" s="100"/>
      <c r="G3" s="101"/>
      <c r="H3" s="99"/>
      <c r="I3" s="102"/>
      <c r="J3" s="102"/>
      <c r="K3" s="102"/>
      <c r="L3" s="102"/>
      <c r="M3" s="102"/>
      <c r="N3" s="102"/>
      <c r="O3" s="102"/>
      <c r="P3" s="102"/>
    </row>
    <row r="4" spans="2:17" ht="12" x14ac:dyDescent="0.2">
      <c r="B4" s="102"/>
      <c r="C4" s="104"/>
      <c r="D4" s="105"/>
      <c r="E4" s="99"/>
      <c r="F4" s="100"/>
      <c r="G4" s="101"/>
      <c r="H4" s="99"/>
      <c r="I4" s="102"/>
      <c r="J4" s="102"/>
      <c r="K4" s="102"/>
      <c r="L4" s="102"/>
      <c r="M4" s="102"/>
      <c r="N4" s="102"/>
      <c r="O4" s="102"/>
      <c r="P4" s="102"/>
    </row>
    <row r="5" spans="2:17" ht="12" x14ac:dyDescent="0.2">
      <c r="B5" s="106"/>
      <c r="C5" s="107"/>
      <c r="D5" s="107"/>
      <c r="E5" s="142"/>
      <c r="F5" s="143"/>
      <c r="G5" s="110"/>
      <c r="H5" s="111"/>
      <c r="I5" s="112"/>
      <c r="J5" s="112"/>
      <c r="K5" s="112"/>
      <c r="L5" s="112"/>
      <c r="M5" s="112"/>
      <c r="N5" s="112"/>
      <c r="O5" s="112"/>
      <c r="P5" s="112"/>
      <c r="Q5" s="113"/>
    </row>
    <row r="6" spans="2:17" ht="24" x14ac:dyDescent="0.2">
      <c r="B6" s="114"/>
      <c r="C6" s="58" t="s">
        <v>2</v>
      </c>
      <c r="D6" s="58" t="str">
        <f>SM_S19!D6</f>
        <v>ATLETA</v>
      </c>
      <c r="E6" s="18" t="str">
        <f>SM_S19!E6</f>
        <v>ENTIDADE</v>
      </c>
      <c r="F6" s="115" t="s">
        <v>304</v>
      </c>
      <c r="G6" s="116" t="str">
        <f>SM_S19!G6</f>
        <v>TOTAL RK52</v>
      </c>
      <c r="H6" s="117" t="str">
        <f>SM_S19!H6</f>
        <v>Torneios</v>
      </c>
      <c r="I6" s="21" t="str">
        <f>SM!H6</f>
        <v>2o</v>
      </c>
      <c r="J6" s="21" t="str">
        <f>SM!I6</f>
        <v>3o</v>
      </c>
      <c r="K6" s="21" t="str">
        <f>SM!J6</f>
        <v>2o</v>
      </c>
      <c r="L6" s="21" t="str">
        <f>SM!K6</f>
        <v>4o</v>
      </c>
      <c r="M6" s="21" t="str">
        <f>SM!L6</f>
        <v>1o</v>
      </c>
      <c r="N6" s="21" t="str">
        <f>SM!M6</f>
        <v>1o</v>
      </c>
      <c r="O6" s="21" t="str">
        <f>SM!N6</f>
        <v>1o</v>
      </c>
      <c r="P6" s="21" t="str">
        <f>SM!O6</f>
        <v>2o</v>
      </c>
      <c r="Q6" s="118"/>
    </row>
    <row r="7" spans="2:17" ht="12" x14ac:dyDescent="0.2">
      <c r="B7" s="114"/>
      <c r="C7" s="58"/>
      <c r="D7" s="58"/>
      <c r="E7" s="18"/>
      <c r="F7" s="115"/>
      <c r="G7" s="116"/>
      <c r="H7" s="117"/>
      <c r="I7" s="23" t="str">
        <f>SM!H7</f>
        <v>EST</v>
      </c>
      <c r="J7" s="23" t="str">
        <f>SM!I7</f>
        <v>EST</v>
      </c>
      <c r="K7" s="23" t="str">
        <f>SM!J7</f>
        <v>M-CWB</v>
      </c>
      <c r="L7" s="23" t="str">
        <f>SM!K7</f>
        <v>EST</v>
      </c>
      <c r="M7" s="23" t="str">
        <f>SM!L7</f>
        <v>M-OES</v>
      </c>
      <c r="N7" s="23" t="str">
        <f>SM!M7</f>
        <v>M-CWB</v>
      </c>
      <c r="O7" s="23" t="str">
        <f>SM!N7</f>
        <v>EST</v>
      </c>
      <c r="P7" s="23" t="str">
        <f>SM!O7</f>
        <v>EST</v>
      </c>
      <c r="Q7" s="118"/>
    </row>
    <row r="8" spans="2:17" ht="12" x14ac:dyDescent="0.2">
      <c r="B8" s="119"/>
      <c r="C8" s="58"/>
      <c r="D8" s="58"/>
      <c r="E8" s="18"/>
      <c r="F8" s="115"/>
      <c r="G8" s="116"/>
      <c r="H8" s="117"/>
      <c r="I8" s="25">
        <f>SM!H8</f>
        <v>42905</v>
      </c>
      <c r="J8" s="25">
        <f>SM!I8</f>
        <v>42988</v>
      </c>
      <c r="K8" s="25">
        <f>SM!J8</f>
        <v>43017</v>
      </c>
      <c r="L8" s="25">
        <f>SM!K8</f>
        <v>43045</v>
      </c>
      <c r="M8" s="25">
        <f>SM!L8</f>
        <v>43052</v>
      </c>
      <c r="N8" s="25">
        <f>SM!M8</f>
        <v>43178</v>
      </c>
      <c r="O8" s="25">
        <f>SM!N8</f>
        <v>43222</v>
      </c>
      <c r="P8" s="25">
        <f>SM!O8</f>
        <v>43255</v>
      </c>
      <c r="Q8" s="118"/>
    </row>
    <row r="9" spans="2:17" ht="12" x14ac:dyDescent="0.2">
      <c r="B9" s="120"/>
      <c r="C9" s="107"/>
      <c r="D9" s="107"/>
      <c r="E9" s="148"/>
      <c r="F9" s="143"/>
      <c r="G9" s="122"/>
      <c r="H9" s="123"/>
      <c r="I9" s="124"/>
      <c r="J9" s="124"/>
      <c r="K9" s="124"/>
      <c r="L9" s="124"/>
      <c r="M9" s="124"/>
      <c r="N9" s="124"/>
      <c r="O9" s="124"/>
      <c r="P9" s="124"/>
      <c r="Q9" s="118"/>
    </row>
    <row r="10" spans="2:17" ht="12" x14ac:dyDescent="0.2">
      <c r="B10" s="125"/>
      <c r="C10" s="126">
        <v>1</v>
      </c>
      <c r="D10" s="79" t="s">
        <v>63</v>
      </c>
      <c r="E10" s="34" t="s">
        <v>231</v>
      </c>
      <c r="F10" s="127">
        <v>38344</v>
      </c>
      <c r="G10" s="35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5200</v>
      </c>
      <c r="H10" s="36">
        <f t="shared" ref="H10:H52" si="0">COUNT(I10:Q10)-COUNTIF(I10:Q10,"=0")</f>
        <v>5</v>
      </c>
      <c r="I10" s="128">
        <v>1120</v>
      </c>
      <c r="J10" s="128">
        <v>1360</v>
      </c>
      <c r="K10" s="128">
        <v>800</v>
      </c>
      <c r="L10" s="128">
        <v>1120</v>
      </c>
      <c r="M10" s="128"/>
      <c r="N10" s="128">
        <v>800</v>
      </c>
      <c r="O10" s="128"/>
      <c r="P10" s="128"/>
      <c r="Q10" s="118"/>
    </row>
    <row r="11" spans="2:17" ht="12" x14ac:dyDescent="0.2">
      <c r="B11" s="125"/>
      <c r="C11" s="126">
        <v>2</v>
      </c>
      <c r="D11" s="39" t="s">
        <v>324</v>
      </c>
      <c r="E11" s="34" t="s">
        <v>700</v>
      </c>
      <c r="F11" s="127">
        <v>38167</v>
      </c>
      <c r="G11" s="35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5160</v>
      </c>
      <c r="H11" s="36">
        <f t="shared" si="0"/>
        <v>6</v>
      </c>
      <c r="I11" s="128">
        <v>1360</v>
      </c>
      <c r="J11" s="128">
        <v>400</v>
      </c>
      <c r="K11" s="128"/>
      <c r="L11" s="128">
        <v>400</v>
      </c>
      <c r="M11" s="128">
        <v>680</v>
      </c>
      <c r="N11" s="128"/>
      <c r="O11" s="128">
        <v>1120</v>
      </c>
      <c r="P11" s="128">
        <v>1600</v>
      </c>
      <c r="Q11" s="118"/>
    </row>
    <row r="12" spans="2:17" ht="12" x14ac:dyDescent="0.2">
      <c r="B12" s="125"/>
      <c r="C12" s="126">
        <v>3</v>
      </c>
      <c r="D12" s="39" t="s">
        <v>290</v>
      </c>
      <c r="E12" s="34" t="s">
        <v>231</v>
      </c>
      <c r="F12" s="127">
        <v>38314</v>
      </c>
      <c r="G12" s="35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4560</v>
      </c>
      <c r="H12" s="36">
        <f t="shared" si="0"/>
        <v>7</v>
      </c>
      <c r="I12" s="128">
        <v>880</v>
      </c>
      <c r="J12" s="128">
        <v>400</v>
      </c>
      <c r="K12" s="128">
        <v>560</v>
      </c>
      <c r="L12" s="128">
        <v>880</v>
      </c>
      <c r="M12" s="128"/>
      <c r="N12" s="128">
        <v>440</v>
      </c>
      <c r="O12" s="128">
        <v>880</v>
      </c>
      <c r="P12" s="128">
        <v>1360</v>
      </c>
      <c r="Q12" s="118"/>
    </row>
    <row r="13" spans="2:17" ht="12" x14ac:dyDescent="0.2">
      <c r="B13" s="125"/>
      <c r="C13" s="126">
        <v>4</v>
      </c>
      <c r="D13" s="39" t="s">
        <v>462</v>
      </c>
      <c r="E13" s="34" t="s">
        <v>704</v>
      </c>
      <c r="F13" s="127">
        <v>38419</v>
      </c>
      <c r="G13" s="35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4480</v>
      </c>
      <c r="H13" s="36">
        <f t="shared" si="0"/>
        <v>5</v>
      </c>
      <c r="I13" s="128"/>
      <c r="J13" s="128"/>
      <c r="K13" s="128">
        <v>440</v>
      </c>
      <c r="L13" s="128">
        <v>880</v>
      </c>
      <c r="M13" s="128"/>
      <c r="N13" s="128">
        <v>680</v>
      </c>
      <c r="O13" s="128">
        <v>1360</v>
      </c>
      <c r="P13" s="128">
        <v>1120</v>
      </c>
      <c r="Q13" s="118"/>
    </row>
    <row r="14" spans="2:17" ht="12" x14ac:dyDescent="0.2">
      <c r="B14" s="125"/>
      <c r="C14" s="126">
        <v>5</v>
      </c>
      <c r="D14" s="39" t="s">
        <v>463</v>
      </c>
      <c r="E14" s="34" t="s">
        <v>231</v>
      </c>
      <c r="F14" s="127">
        <v>38060</v>
      </c>
      <c r="G14" s="35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4080</v>
      </c>
      <c r="H14" s="36">
        <f t="shared" si="0"/>
        <v>7</v>
      </c>
      <c r="I14" s="128">
        <v>880</v>
      </c>
      <c r="J14" s="128">
        <v>880</v>
      </c>
      <c r="K14" s="128">
        <v>320</v>
      </c>
      <c r="L14" s="128">
        <v>880</v>
      </c>
      <c r="M14" s="128"/>
      <c r="N14" s="128">
        <v>560</v>
      </c>
      <c r="O14" s="128">
        <v>400</v>
      </c>
      <c r="P14" s="128">
        <v>880</v>
      </c>
      <c r="Q14" s="118"/>
    </row>
    <row r="15" spans="2:17" ht="12" x14ac:dyDescent="0.2">
      <c r="B15" s="125"/>
      <c r="C15" s="126">
        <v>6</v>
      </c>
      <c r="D15" s="80" t="s">
        <v>394</v>
      </c>
      <c r="E15" s="34" t="s">
        <v>704</v>
      </c>
      <c r="F15" s="127">
        <v>38296</v>
      </c>
      <c r="G15" s="35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3000</v>
      </c>
      <c r="H15" s="36">
        <f t="shared" si="0"/>
        <v>7</v>
      </c>
      <c r="I15" s="128">
        <v>400</v>
      </c>
      <c r="J15" s="128">
        <v>400</v>
      </c>
      <c r="K15" s="128">
        <v>440</v>
      </c>
      <c r="L15" s="128">
        <v>400</v>
      </c>
      <c r="M15" s="128"/>
      <c r="N15" s="128">
        <v>320</v>
      </c>
      <c r="O15" s="128">
        <v>880</v>
      </c>
      <c r="P15" s="128">
        <v>880</v>
      </c>
      <c r="Q15" s="118"/>
    </row>
    <row r="16" spans="2:17" ht="12" x14ac:dyDescent="0.2">
      <c r="B16" s="125"/>
      <c r="C16" s="126">
        <v>7</v>
      </c>
      <c r="D16" s="80" t="s">
        <v>464</v>
      </c>
      <c r="E16" s="34" t="s">
        <v>704</v>
      </c>
      <c r="F16" s="127">
        <v>38648</v>
      </c>
      <c r="G16" s="35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2720</v>
      </c>
      <c r="H16" s="36">
        <f t="shared" si="0"/>
        <v>4</v>
      </c>
      <c r="I16" s="128"/>
      <c r="J16" s="128"/>
      <c r="K16" s="128"/>
      <c r="L16" s="128">
        <v>880</v>
      </c>
      <c r="M16" s="128"/>
      <c r="N16" s="128">
        <v>320</v>
      </c>
      <c r="O16" s="128">
        <v>400</v>
      </c>
      <c r="P16" s="128">
        <v>1120</v>
      </c>
      <c r="Q16" s="118"/>
    </row>
    <row r="17" spans="2:17" ht="12" x14ac:dyDescent="0.2">
      <c r="B17" s="125"/>
      <c r="C17" s="126">
        <v>8</v>
      </c>
      <c r="D17" s="149" t="s">
        <v>393</v>
      </c>
      <c r="E17" s="34" t="s">
        <v>718</v>
      </c>
      <c r="F17" s="127">
        <v>38116</v>
      </c>
      <c r="G17" s="35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2240</v>
      </c>
      <c r="H17" s="36">
        <f t="shared" si="0"/>
        <v>4</v>
      </c>
      <c r="I17" s="128">
        <v>640</v>
      </c>
      <c r="J17" s="128"/>
      <c r="K17" s="128"/>
      <c r="L17" s="128">
        <v>400</v>
      </c>
      <c r="M17" s="128">
        <v>560</v>
      </c>
      <c r="N17" s="128"/>
      <c r="O17" s="128">
        <v>640</v>
      </c>
      <c r="P17" s="128"/>
      <c r="Q17" s="118"/>
    </row>
    <row r="18" spans="2:17" ht="12" x14ac:dyDescent="0.2">
      <c r="B18" s="125"/>
      <c r="C18" s="126">
        <v>9</v>
      </c>
      <c r="D18" s="39" t="s">
        <v>465</v>
      </c>
      <c r="E18" s="34" t="s">
        <v>231</v>
      </c>
      <c r="F18" s="127">
        <v>38294</v>
      </c>
      <c r="G18" s="35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2160</v>
      </c>
      <c r="H18" s="36">
        <f t="shared" si="0"/>
        <v>5</v>
      </c>
      <c r="I18" s="128"/>
      <c r="J18" s="128">
        <v>400</v>
      </c>
      <c r="K18" s="128"/>
      <c r="L18" s="128">
        <v>400</v>
      </c>
      <c r="M18" s="128"/>
      <c r="N18" s="128">
        <v>320</v>
      </c>
      <c r="O18" s="128">
        <v>640</v>
      </c>
      <c r="P18" s="128">
        <v>400</v>
      </c>
      <c r="Q18" s="118"/>
    </row>
    <row r="19" spans="2:17" ht="12" x14ac:dyDescent="0.2">
      <c r="B19" s="125"/>
      <c r="C19" s="126">
        <v>10</v>
      </c>
      <c r="D19" s="39" t="s">
        <v>296</v>
      </c>
      <c r="E19" s="34" t="s">
        <v>700</v>
      </c>
      <c r="F19" s="127">
        <v>38404</v>
      </c>
      <c r="G19" s="35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1760</v>
      </c>
      <c r="H19" s="36">
        <f t="shared" si="0"/>
        <v>2</v>
      </c>
      <c r="I19" s="128"/>
      <c r="J19" s="128"/>
      <c r="K19" s="128"/>
      <c r="L19" s="128"/>
      <c r="M19" s="128"/>
      <c r="N19" s="128"/>
      <c r="O19" s="128">
        <v>1120</v>
      </c>
      <c r="P19" s="128">
        <v>640</v>
      </c>
      <c r="Q19" s="118"/>
    </row>
    <row r="20" spans="2:17" ht="12" x14ac:dyDescent="0.2">
      <c r="B20" s="125"/>
      <c r="C20" s="126"/>
      <c r="D20" s="39" t="s">
        <v>401</v>
      </c>
      <c r="E20" s="34" t="s">
        <v>717</v>
      </c>
      <c r="F20" s="127">
        <v>38541</v>
      </c>
      <c r="G20" s="35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1760</v>
      </c>
      <c r="H20" s="36">
        <f t="shared" si="0"/>
        <v>2</v>
      </c>
      <c r="I20" s="128"/>
      <c r="J20" s="128"/>
      <c r="K20" s="128"/>
      <c r="L20" s="128"/>
      <c r="M20" s="128"/>
      <c r="N20" s="128"/>
      <c r="O20" s="128">
        <v>880</v>
      </c>
      <c r="P20" s="128">
        <v>880</v>
      </c>
      <c r="Q20" s="118"/>
    </row>
    <row r="21" spans="2:17" ht="12" x14ac:dyDescent="0.2">
      <c r="B21" s="125"/>
      <c r="C21" s="126">
        <v>12</v>
      </c>
      <c r="D21" s="72" t="s">
        <v>466</v>
      </c>
      <c r="E21" s="34" t="s">
        <v>231</v>
      </c>
      <c r="F21" s="127">
        <v>38489</v>
      </c>
      <c r="G21" s="35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1720</v>
      </c>
      <c r="H21" s="36">
        <f t="shared" si="0"/>
        <v>3</v>
      </c>
      <c r="I21" s="128"/>
      <c r="J21" s="128"/>
      <c r="K21" s="128"/>
      <c r="L21" s="128"/>
      <c r="M21" s="128"/>
      <c r="N21" s="128">
        <v>440</v>
      </c>
      <c r="O21" s="128">
        <v>400</v>
      </c>
      <c r="P21" s="128">
        <v>880</v>
      </c>
      <c r="Q21" s="118"/>
    </row>
    <row r="22" spans="2:17" ht="12" x14ac:dyDescent="0.2">
      <c r="B22" s="125"/>
      <c r="C22" s="126">
        <v>13</v>
      </c>
      <c r="D22" s="39" t="s">
        <v>390</v>
      </c>
      <c r="E22" s="34" t="s">
        <v>712</v>
      </c>
      <c r="F22" s="127">
        <v>38385</v>
      </c>
      <c r="G22" s="35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1520</v>
      </c>
      <c r="H22" s="36">
        <f t="shared" si="0"/>
        <v>2</v>
      </c>
      <c r="I22" s="128"/>
      <c r="J22" s="128"/>
      <c r="K22" s="128"/>
      <c r="L22" s="128"/>
      <c r="M22" s="128"/>
      <c r="N22" s="128"/>
      <c r="O22" s="128">
        <v>880</v>
      </c>
      <c r="P22" s="128">
        <v>640</v>
      </c>
      <c r="Q22" s="118"/>
    </row>
    <row r="23" spans="2:17" ht="12" x14ac:dyDescent="0.2">
      <c r="B23" s="125"/>
      <c r="C23" s="126">
        <v>14</v>
      </c>
      <c r="D23" s="79" t="s">
        <v>322</v>
      </c>
      <c r="E23" s="34" t="s">
        <v>231</v>
      </c>
      <c r="F23" s="127">
        <v>38366</v>
      </c>
      <c r="G23" s="35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1240</v>
      </c>
      <c r="H23" s="36">
        <f t="shared" si="0"/>
        <v>3</v>
      </c>
      <c r="I23" s="128"/>
      <c r="J23" s="128"/>
      <c r="K23" s="128"/>
      <c r="L23" s="128"/>
      <c r="M23" s="128"/>
      <c r="N23" s="128">
        <v>440</v>
      </c>
      <c r="O23" s="128">
        <v>400</v>
      </c>
      <c r="P23" s="128">
        <v>400</v>
      </c>
      <c r="Q23" s="118"/>
    </row>
    <row r="24" spans="2:17" ht="12" x14ac:dyDescent="0.2">
      <c r="B24" s="125"/>
      <c r="C24" s="126">
        <v>15</v>
      </c>
      <c r="D24" s="82" t="s">
        <v>467</v>
      </c>
      <c r="E24" s="34" t="s">
        <v>704</v>
      </c>
      <c r="F24" s="127">
        <v>38544</v>
      </c>
      <c r="G24" s="35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1200</v>
      </c>
      <c r="H24" s="36">
        <f t="shared" si="0"/>
        <v>2</v>
      </c>
      <c r="I24" s="128"/>
      <c r="J24" s="128"/>
      <c r="K24" s="128"/>
      <c r="L24" s="128"/>
      <c r="M24" s="128"/>
      <c r="N24" s="128">
        <v>560</v>
      </c>
      <c r="O24" s="128">
        <v>640</v>
      </c>
      <c r="P24" s="128"/>
      <c r="Q24" s="118"/>
    </row>
    <row r="25" spans="2:17" ht="12" x14ac:dyDescent="0.2">
      <c r="B25" s="125"/>
      <c r="C25" s="126">
        <v>16</v>
      </c>
      <c r="D25" s="79" t="s">
        <v>468</v>
      </c>
      <c r="E25" s="34" t="s">
        <v>701</v>
      </c>
      <c r="F25" s="127">
        <v>38328</v>
      </c>
      <c r="G25" s="35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1120</v>
      </c>
      <c r="H25" s="36">
        <f t="shared" si="0"/>
        <v>3</v>
      </c>
      <c r="I25" s="128"/>
      <c r="J25" s="128">
        <v>400</v>
      </c>
      <c r="K25" s="128">
        <v>320</v>
      </c>
      <c r="L25" s="128"/>
      <c r="M25" s="128"/>
      <c r="N25" s="128"/>
      <c r="O25" s="128">
        <v>400</v>
      </c>
      <c r="P25" s="128"/>
      <c r="Q25" s="118"/>
    </row>
    <row r="26" spans="2:17" ht="12" x14ac:dyDescent="0.2">
      <c r="B26" s="125"/>
      <c r="C26" s="126"/>
      <c r="D26" s="79" t="s">
        <v>469</v>
      </c>
      <c r="E26" s="34" t="s">
        <v>704</v>
      </c>
      <c r="F26" s="127">
        <v>38226</v>
      </c>
      <c r="G26" s="35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1120</v>
      </c>
      <c r="H26" s="36">
        <f t="shared" si="0"/>
        <v>3</v>
      </c>
      <c r="I26" s="128"/>
      <c r="J26" s="128"/>
      <c r="K26" s="128"/>
      <c r="L26" s="128"/>
      <c r="M26" s="128"/>
      <c r="N26" s="128">
        <v>320</v>
      </c>
      <c r="O26" s="128">
        <v>400</v>
      </c>
      <c r="P26" s="128">
        <v>400</v>
      </c>
      <c r="Q26" s="118"/>
    </row>
    <row r="27" spans="2:17" ht="12" x14ac:dyDescent="0.2">
      <c r="B27" s="125"/>
      <c r="C27" s="126">
        <v>18</v>
      </c>
      <c r="D27" s="79" t="s">
        <v>470</v>
      </c>
      <c r="E27" s="34" t="s">
        <v>704</v>
      </c>
      <c r="F27" s="127">
        <v>38672</v>
      </c>
      <c r="G27" s="35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960</v>
      </c>
      <c r="H27" s="36">
        <f t="shared" si="0"/>
        <v>2</v>
      </c>
      <c r="I27" s="128"/>
      <c r="J27" s="128"/>
      <c r="K27" s="128"/>
      <c r="L27" s="128"/>
      <c r="M27" s="128"/>
      <c r="N27" s="128">
        <v>320</v>
      </c>
      <c r="O27" s="128">
        <v>640</v>
      </c>
      <c r="P27" s="128"/>
      <c r="Q27" s="118"/>
    </row>
    <row r="28" spans="2:17" ht="12" x14ac:dyDescent="0.2">
      <c r="B28" s="125"/>
      <c r="C28" s="126">
        <v>19</v>
      </c>
      <c r="D28" s="82" t="s">
        <v>471</v>
      </c>
      <c r="E28" s="34" t="s">
        <v>704</v>
      </c>
      <c r="F28" s="127">
        <v>38204</v>
      </c>
      <c r="G28" s="35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840</v>
      </c>
      <c r="H28" s="36">
        <f t="shared" si="0"/>
        <v>2</v>
      </c>
      <c r="I28" s="128"/>
      <c r="J28" s="128"/>
      <c r="K28" s="128"/>
      <c r="L28" s="128"/>
      <c r="M28" s="128"/>
      <c r="N28" s="128">
        <v>440</v>
      </c>
      <c r="O28" s="128">
        <v>400</v>
      </c>
      <c r="P28" s="128"/>
      <c r="Q28" s="118"/>
    </row>
    <row r="29" spans="2:17" ht="12" x14ac:dyDescent="0.2">
      <c r="B29" s="125"/>
      <c r="C29" s="126">
        <v>20</v>
      </c>
      <c r="D29" s="79" t="s">
        <v>472</v>
      </c>
      <c r="E29" s="34" t="s">
        <v>712</v>
      </c>
      <c r="F29" s="127">
        <v>38670</v>
      </c>
      <c r="G29" s="35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800</v>
      </c>
      <c r="H29" s="36">
        <f t="shared" si="0"/>
        <v>2</v>
      </c>
      <c r="I29" s="128"/>
      <c r="J29" s="128"/>
      <c r="K29" s="128"/>
      <c r="L29" s="128"/>
      <c r="M29" s="128"/>
      <c r="N29" s="128"/>
      <c r="O29" s="128">
        <v>400</v>
      </c>
      <c r="P29" s="128">
        <v>400</v>
      </c>
      <c r="Q29" s="118"/>
    </row>
    <row r="30" spans="2:17" ht="12" x14ac:dyDescent="0.2">
      <c r="B30" s="125"/>
      <c r="C30" s="126"/>
      <c r="D30" s="82" t="s">
        <v>405</v>
      </c>
      <c r="E30" s="34" t="s">
        <v>717</v>
      </c>
      <c r="F30" s="127">
        <v>38353</v>
      </c>
      <c r="G30" s="35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800</v>
      </c>
      <c r="H30" s="36">
        <f t="shared" si="0"/>
        <v>2</v>
      </c>
      <c r="I30" s="128"/>
      <c r="J30" s="128"/>
      <c r="K30" s="128"/>
      <c r="L30" s="128"/>
      <c r="M30" s="128"/>
      <c r="N30" s="128"/>
      <c r="O30" s="128">
        <v>400</v>
      </c>
      <c r="P30" s="128">
        <v>400</v>
      </c>
      <c r="Q30" s="118"/>
    </row>
    <row r="31" spans="2:17" ht="12" x14ac:dyDescent="0.2">
      <c r="B31" s="125"/>
      <c r="C31" s="126"/>
      <c r="D31" s="79" t="s">
        <v>392</v>
      </c>
      <c r="E31" s="34" t="s">
        <v>717</v>
      </c>
      <c r="F31" s="127">
        <v>38328</v>
      </c>
      <c r="G31" s="35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800</v>
      </c>
      <c r="H31" s="36">
        <f t="shared" si="0"/>
        <v>2</v>
      </c>
      <c r="I31" s="128"/>
      <c r="J31" s="128"/>
      <c r="K31" s="128"/>
      <c r="L31" s="128"/>
      <c r="M31" s="128"/>
      <c r="N31" s="128"/>
      <c r="O31" s="128">
        <v>400</v>
      </c>
      <c r="P31" s="128">
        <v>400</v>
      </c>
      <c r="Q31" s="118"/>
    </row>
    <row r="32" spans="2:17" ht="12" x14ac:dyDescent="0.2">
      <c r="B32" s="125"/>
      <c r="C32" s="126">
        <v>23</v>
      </c>
      <c r="D32" s="79" t="s">
        <v>473</v>
      </c>
      <c r="E32" s="34" t="s">
        <v>703</v>
      </c>
      <c r="F32" s="127">
        <v>38712</v>
      </c>
      <c r="G32" s="35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640</v>
      </c>
      <c r="H32" s="36">
        <f t="shared" si="0"/>
        <v>1</v>
      </c>
      <c r="I32" s="128"/>
      <c r="J32" s="128"/>
      <c r="K32" s="128"/>
      <c r="L32" s="128"/>
      <c r="M32" s="128"/>
      <c r="N32" s="128"/>
      <c r="O32" s="128">
        <v>640</v>
      </c>
      <c r="P32" s="128"/>
      <c r="Q32" s="118"/>
    </row>
    <row r="33" spans="2:17" ht="12" x14ac:dyDescent="0.2">
      <c r="B33" s="125"/>
      <c r="C33" s="126"/>
      <c r="D33" s="79" t="s">
        <v>474</v>
      </c>
      <c r="E33" s="34" t="s">
        <v>717</v>
      </c>
      <c r="F33" s="127">
        <v>38394</v>
      </c>
      <c r="G33" s="35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640</v>
      </c>
      <c r="H33" s="36">
        <f t="shared" si="0"/>
        <v>1</v>
      </c>
      <c r="I33" s="128"/>
      <c r="J33" s="128"/>
      <c r="K33" s="128"/>
      <c r="L33" s="128"/>
      <c r="M33" s="128"/>
      <c r="N33" s="128"/>
      <c r="O33" s="128">
        <v>640</v>
      </c>
      <c r="P33" s="128"/>
      <c r="Q33" s="118"/>
    </row>
    <row r="34" spans="2:17" ht="12" x14ac:dyDescent="0.2">
      <c r="B34" s="125"/>
      <c r="C34" s="126"/>
      <c r="D34" s="79" t="s">
        <v>475</v>
      </c>
      <c r="E34" s="34" t="s">
        <v>718</v>
      </c>
      <c r="F34" s="127">
        <v>38842</v>
      </c>
      <c r="G34" s="35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640</v>
      </c>
      <c r="H34" s="36">
        <f t="shared" si="0"/>
        <v>1</v>
      </c>
      <c r="I34" s="128"/>
      <c r="J34" s="128"/>
      <c r="K34" s="128"/>
      <c r="L34" s="128"/>
      <c r="M34" s="128"/>
      <c r="N34" s="128"/>
      <c r="O34" s="128">
        <v>640</v>
      </c>
      <c r="P34" s="128"/>
      <c r="Q34" s="118"/>
    </row>
    <row r="35" spans="2:17" ht="12" x14ac:dyDescent="0.2">
      <c r="B35" s="125"/>
      <c r="C35" s="126">
        <v>26</v>
      </c>
      <c r="D35" s="79" t="s">
        <v>476</v>
      </c>
      <c r="E35" s="34" t="s">
        <v>705</v>
      </c>
      <c r="F35" s="127">
        <v>0</v>
      </c>
      <c r="G35" s="35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440</v>
      </c>
      <c r="H35" s="36">
        <f t="shared" si="0"/>
        <v>1</v>
      </c>
      <c r="I35" s="128"/>
      <c r="J35" s="128"/>
      <c r="K35" s="128">
        <v>440</v>
      </c>
      <c r="L35" s="128"/>
      <c r="M35" s="128"/>
      <c r="N35" s="128"/>
      <c r="O35" s="128"/>
      <c r="P35" s="128"/>
      <c r="Q35" s="118"/>
    </row>
    <row r="36" spans="2:17" ht="12" x14ac:dyDescent="0.2">
      <c r="B36" s="125"/>
      <c r="C36" s="126"/>
      <c r="D36" s="79" t="s">
        <v>477</v>
      </c>
      <c r="E36" s="34" t="s">
        <v>231</v>
      </c>
      <c r="F36" s="127">
        <v>0</v>
      </c>
      <c r="G36" s="35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440</v>
      </c>
      <c r="H36" s="36">
        <f t="shared" si="0"/>
        <v>1</v>
      </c>
      <c r="I36" s="128"/>
      <c r="J36" s="128"/>
      <c r="K36" s="128">
        <v>440</v>
      </c>
      <c r="L36" s="128"/>
      <c r="M36" s="128"/>
      <c r="N36" s="128"/>
      <c r="O36" s="128"/>
      <c r="P36" s="128"/>
      <c r="Q36" s="118"/>
    </row>
    <row r="37" spans="2:17" ht="12" x14ac:dyDescent="0.2">
      <c r="B37" s="125"/>
      <c r="C37" s="126"/>
      <c r="D37" s="82" t="s">
        <v>478</v>
      </c>
      <c r="E37" s="34" t="s">
        <v>718</v>
      </c>
      <c r="F37" s="127">
        <v>0</v>
      </c>
      <c r="G37" s="35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440</v>
      </c>
      <c r="H37" s="36">
        <f t="shared" si="0"/>
        <v>1</v>
      </c>
      <c r="I37" s="128"/>
      <c r="J37" s="128"/>
      <c r="K37" s="128"/>
      <c r="L37" s="128"/>
      <c r="M37" s="128">
        <v>440</v>
      </c>
      <c r="N37" s="128"/>
      <c r="O37" s="128"/>
      <c r="P37" s="128"/>
      <c r="Q37" s="118"/>
    </row>
    <row r="38" spans="2:17" ht="12" x14ac:dyDescent="0.2">
      <c r="B38" s="125"/>
      <c r="C38" s="126">
        <v>29</v>
      </c>
      <c r="D38" s="82" t="s">
        <v>479</v>
      </c>
      <c r="E38" s="34" t="s">
        <v>231</v>
      </c>
      <c r="F38" s="127">
        <v>38170</v>
      </c>
      <c r="G38" s="35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400</v>
      </c>
      <c r="H38" s="36">
        <f t="shared" si="0"/>
        <v>1</v>
      </c>
      <c r="I38" s="128"/>
      <c r="J38" s="128">
        <v>400</v>
      </c>
      <c r="K38" s="128"/>
      <c r="L38" s="128"/>
      <c r="M38" s="128"/>
      <c r="N38" s="128"/>
      <c r="O38" s="128"/>
      <c r="P38" s="128"/>
      <c r="Q38" s="118"/>
    </row>
    <row r="39" spans="2:17" ht="12" x14ac:dyDescent="0.2">
      <c r="B39" s="125"/>
      <c r="C39" s="126"/>
      <c r="D39" s="79" t="s">
        <v>480</v>
      </c>
      <c r="E39" s="34" t="s">
        <v>711</v>
      </c>
      <c r="F39" s="127">
        <v>38113</v>
      </c>
      <c r="G39" s="35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400</v>
      </c>
      <c r="H39" s="36">
        <f t="shared" si="0"/>
        <v>1</v>
      </c>
      <c r="I39" s="128"/>
      <c r="J39" s="128"/>
      <c r="K39" s="128"/>
      <c r="L39" s="128"/>
      <c r="M39" s="128"/>
      <c r="N39" s="128"/>
      <c r="O39" s="128">
        <v>400</v>
      </c>
      <c r="P39" s="128"/>
      <c r="Q39" s="118"/>
    </row>
    <row r="40" spans="2:17" ht="12" x14ac:dyDescent="0.2">
      <c r="B40" s="125"/>
      <c r="C40" s="126"/>
      <c r="D40" s="79" t="s">
        <v>481</v>
      </c>
      <c r="E40" s="34" t="s">
        <v>718</v>
      </c>
      <c r="F40" s="127">
        <v>38365</v>
      </c>
      <c r="G40" s="35">
        <f>IF(COUNT(I40:Q40)&gt;=5,SUM(LARGE(I40:Q40,{1,2,3,4,5})),IF(COUNT(I40:Q40)=4,SUM(LARGE(I40:Q40,{1,2,3,4})),IF(COUNT(I40:Q40)=3,SUM(LARGE(I40:Q40,{1,2,3})),IF(COUNT(I40:Q40)=2,SUM(LARGE(I40:Q40,{1,2})),IF(COUNT(I40:Q40)=1,SUM(LARGE(I40:Q40,{1})),0)))))</f>
        <v>400</v>
      </c>
      <c r="H40" s="36">
        <f t="shared" si="0"/>
        <v>1</v>
      </c>
      <c r="I40" s="128">
        <v>400</v>
      </c>
      <c r="J40" s="128"/>
      <c r="K40" s="128"/>
      <c r="L40" s="128"/>
      <c r="M40" s="128"/>
      <c r="N40" s="128"/>
      <c r="O40" s="128"/>
      <c r="P40" s="128"/>
      <c r="Q40" s="118"/>
    </row>
    <row r="41" spans="2:17" ht="12" x14ac:dyDescent="0.2">
      <c r="B41" s="125"/>
      <c r="C41" s="126"/>
      <c r="D41" s="79" t="s">
        <v>482</v>
      </c>
      <c r="E41" s="34" t="s">
        <v>713</v>
      </c>
      <c r="F41" s="127">
        <v>0</v>
      </c>
      <c r="G41" s="35">
        <f>IF(COUNT(I41:Q41)&gt;=5,SUM(LARGE(I41:Q41,{1,2,3,4,5})),IF(COUNT(I41:Q41)=4,SUM(LARGE(I41:Q41,{1,2,3,4})),IF(COUNT(I41:Q41)=3,SUM(LARGE(I41:Q41,{1,2,3})),IF(COUNT(I41:Q41)=2,SUM(LARGE(I41:Q41,{1,2})),IF(COUNT(I41:Q41)=1,SUM(LARGE(I41:Q41,{1})),0)))))</f>
        <v>400</v>
      </c>
      <c r="H41" s="36">
        <f t="shared" si="0"/>
        <v>1</v>
      </c>
      <c r="I41" s="128"/>
      <c r="J41" s="128">
        <v>400</v>
      </c>
      <c r="K41" s="128"/>
      <c r="L41" s="128"/>
      <c r="M41" s="128"/>
      <c r="N41" s="128"/>
      <c r="O41" s="128"/>
      <c r="P41" s="128"/>
      <c r="Q41" s="118"/>
    </row>
    <row r="42" spans="2:17" ht="12" x14ac:dyDescent="0.2">
      <c r="B42" s="125"/>
      <c r="C42" s="126"/>
      <c r="D42" s="79" t="s">
        <v>395</v>
      </c>
      <c r="E42" s="34" t="s">
        <v>718</v>
      </c>
      <c r="F42" s="127">
        <v>38186</v>
      </c>
      <c r="G42" s="35">
        <f>IF(COUNT(I42:Q42)&gt;=5,SUM(LARGE(I42:Q42,{1,2,3,4,5})),IF(COUNT(I42:Q42)=4,SUM(LARGE(I42:Q42,{1,2,3,4})),IF(COUNT(I42:Q42)=3,SUM(LARGE(I42:Q42,{1,2,3})),IF(COUNT(I42:Q42)=2,SUM(LARGE(I42:Q42,{1,2})),IF(COUNT(I42:Q42)=1,SUM(LARGE(I42:Q42,{1})),0)))))</f>
        <v>400</v>
      </c>
      <c r="H42" s="36">
        <f t="shared" si="0"/>
        <v>1</v>
      </c>
      <c r="I42" s="128"/>
      <c r="J42" s="128"/>
      <c r="K42" s="128"/>
      <c r="L42" s="128"/>
      <c r="M42" s="128"/>
      <c r="N42" s="128"/>
      <c r="O42" s="128">
        <v>400</v>
      </c>
      <c r="P42" s="128"/>
      <c r="Q42" s="118"/>
    </row>
    <row r="43" spans="2:17" ht="12" x14ac:dyDescent="0.2">
      <c r="B43" s="125"/>
      <c r="C43" s="126"/>
      <c r="D43" s="79" t="s">
        <v>483</v>
      </c>
      <c r="E43" s="34" t="s">
        <v>711</v>
      </c>
      <c r="F43" s="127">
        <v>38308</v>
      </c>
      <c r="G43" s="35">
        <f>IF(COUNT(I43:Q43)&gt;=5,SUM(LARGE(I43:Q43,{1,2,3,4,5})),IF(COUNT(I43:Q43)=4,SUM(LARGE(I43:Q43,{1,2,3,4})),IF(COUNT(I43:Q43)=3,SUM(LARGE(I43:Q43,{1,2,3})),IF(COUNT(I43:Q43)=2,SUM(LARGE(I43:Q43,{1,2})),IF(COUNT(I43:Q43)=1,SUM(LARGE(I43:Q43,{1})),0)))))</f>
        <v>400</v>
      </c>
      <c r="H43" s="36">
        <f t="shared" si="0"/>
        <v>1</v>
      </c>
      <c r="I43" s="128"/>
      <c r="J43" s="128"/>
      <c r="K43" s="128"/>
      <c r="L43" s="128"/>
      <c r="M43" s="128"/>
      <c r="N43" s="128"/>
      <c r="O43" s="128">
        <v>400</v>
      </c>
      <c r="P43" s="128"/>
      <c r="Q43" s="118"/>
    </row>
    <row r="44" spans="2:17" ht="12" x14ac:dyDescent="0.2">
      <c r="B44" s="125"/>
      <c r="C44" s="126"/>
      <c r="D44" s="82" t="s">
        <v>267</v>
      </c>
      <c r="E44" s="34" t="s">
        <v>709</v>
      </c>
      <c r="F44" s="127">
        <v>38306</v>
      </c>
      <c r="G44" s="35">
        <f>IF(COUNT(I44:Q44)&gt;=5,SUM(LARGE(I44:Q44,{1,2,3,4,5})),IF(COUNT(I44:Q44)=4,SUM(LARGE(I44:Q44,{1,2,3,4})),IF(COUNT(I44:Q44)=3,SUM(LARGE(I44:Q44,{1,2,3})),IF(COUNT(I44:Q44)=2,SUM(LARGE(I44:Q44,{1,2})),IF(COUNT(I44:Q44)=1,SUM(LARGE(I44:Q44,{1})),0)))))</f>
        <v>400</v>
      </c>
      <c r="H44" s="36">
        <f t="shared" si="0"/>
        <v>1</v>
      </c>
      <c r="I44" s="128"/>
      <c r="J44" s="128"/>
      <c r="K44" s="128"/>
      <c r="L44" s="128">
        <v>400</v>
      </c>
      <c r="M44" s="128"/>
      <c r="N44" s="128"/>
      <c r="O44" s="128"/>
      <c r="P44" s="128"/>
      <c r="Q44" s="118"/>
    </row>
    <row r="45" spans="2:17" ht="12" x14ac:dyDescent="0.2">
      <c r="B45" s="125"/>
      <c r="C45" s="126"/>
      <c r="D45" s="82" t="s">
        <v>484</v>
      </c>
      <c r="E45" s="34" t="s">
        <v>718</v>
      </c>
      <c r="F45" s="127">
        <v>38491</v>
      </c>
      <c r="G45" s="35">
        <f>IF(COUNT(I45:Q45)&gt;=5,SUM(LARGE(I45:Q45,{1,2,3,4,5})),IF(COUNT(I45:Q45)=4,SUM(LARGE(I45:Q45,{1,2,3,4})),IF(COUNT(I45:Q45)=3,SUM(LARGE(I45:Q45,{1,2,3})),IF(COUNT(I45:Q45)=2,SUM(LARGE(I45:Q45,{1,2})),IF(COUNT(I45:Q45)=1,SUM(LARGE(I45:Q45,{1})),0)))))</f>
        <v>400</v>
      </c>
      <c r="H45" s="36">
        <f t="shared" si="0"/>
        <v>1</v>
      </c>
      <c r="I45" s="128"/>
      <c r="J45" s="128"/>
      <c r="K45" s="128"/>
      <c r="L45" s="128"/>
      <c r="M45" s="128"/>
      <c r="N45" s="128"/>
      <c r="O45" s="128">
        <v>400</v>
      </c>
      <c r="P45" s="128"/>
      <c r="Q45" s="118"/>
    </row>
    <row r="46" spans="2:17" ht="12" x14ac:dyDescent="0.2">
      <c r="B46" s="125"/>
      <c r="C46" s="126"/>
      <c r="D46" s="79" t="s">
        <v>485</v>
      </c>
      <c r="E46" s="34" t="s">
        <v>717</v>
      </c>
      <c r="F46" s="127">
        <v>38400</v>
      </c>
      <c r="G46" s="35">
        <f>IF(COUNT(I46:Q46)&gt;=5,SUM(LARGE(I46:Q46,{1,2,3,4,5})),IF(COUNT(I46:Q46)=4,SUM(LARGE(I46:Q46,{1,2,3,4})),IF(COUNT(I46:Q46)=3,SUM(LARGE(I46:Q46,{1,2,3})),IF(COUNT(I46:Q46)=2,SUM(LARGE(I46:Q46,{1,2})),IF(COUNT(I46:Q46)=1,SUM(LARGE(I46:Q46,{1})),0)))))</f>
        <v>400</v>
      </c>
      <c r="H46" s="36">
        <f t="shared" si="0"/>
        <v>1</v>
      </c>
      <c r="I46" s="128"/>
      <c r="J46" s="128"/>
      <c r="K46" s="128"/>
      <c r="L46" s="128"/>
      <c r="M46" s="128"/>
      <c r="N46" s="128"/>
      <c r="O46" s="128">
        <v>400</v>
      </c>
      <c r="P46" s="128"/>
      <c r="Q46" s="118"/>
    </row>
    <row r="47" spans="2:17" ht="12" x14ac:dyDescent="0.2">
      <c r="B47" s="125"/>
      <c r="C47" s="126"/>
      <c r="D47" s="82" t="s">
        <v>214</v>
      </c>
      <c r="E47" s="34" t="s">
        <v>702</v>
      </c>
      <c r="F47" s="127">
        <v>38054</v>
      </c>
      <c r="G47" s="35">
        <f>IF(COUNT(I47:Q47)&gt;=5,SUM(LARGE(I47:Q47,{1,2,3,4,5})),IF(COUNT(I47:Q47)=4,SUM(LARGE(I47:Q47,{1,2,3,4})),IF(COUNT(I47:Q47)=3,SUM(LARGE(I47:Q47,{1,2,3})),IF(COUNT(I47:Q47)=2,SUM(LARGE(I47:Q47,{1,2})),IF(COUNT(I47:Q47)=1,SUM(LARGE(I47:Q47,{1})),0)))))</f>
        <v>400</v>
      </c>
      <c r="H47" s="36">
        <f t="shared" si="0"/>
        <v>1</v>
      </c>
      <c r="I47" s="128"/>
      <c r="J47" s="128"/>
      <c r="K47" s="128"/>
      <c r="L47" s="128"/>
      <c r="M47" s="128"/>
      <c r="N47" s="128"/>
      <c r="O47" s="128"/>
      <c r="P47" s="128">
        <v>400</v>
      </c>
      <c r="Q47" s="118"/>
    </row>
    <row r="48" spans="2:17" ht="12" x14ac:dyDescent="0.2">
      <c r="B48" s="125"/>
      <c r="C48" s="126"/>
      <c r="D48" s="82" t="s">
        <v>486</v>
      </c>
      <c r="E48" s="34" t="s">
        <v>703</v>
      </c>
      <c r="F48" s="127">
        <v>38615</v>
      </c>
      <c r="G48" s="35">
        <f>IF(COUNT(I48:Q48)&gt;=5,SUM(LARGE(I48:Q48,{1,2,3,4,5})),IF(COUNT(I48:Q48)=4,SUM(LARGE(I48:Q48,{1,2,3,4})),IF(COUNT(I48:Q48)=3,SUM(LARGE(I48:Q48,{1,2,3})),IF(COUNT(I48:Q48)=2,SUM(LARGE(I48:Q48,{1,2})),IF(COUNT(I48:Q48)=1,SUM(LARGE(I48:Q48,{1})),0)))))</f>
        <v>400</v>
      </c>
      <c r="H48" s="36">
        <f t="shared" si="0"/>
        <v>1</v>
      </c>
      <c r="I48" s="128"/>
      <c r="J48" s="128"/>
      <c r="K48" s="128"/>
      <c r="L48" s="128"/>
      <c r="M48" s="128"/>
      <c r="N48" s="128"/>
      <c r="O48" s="128"/>
      <c r="P48" s="128">
        <v>400</v>
      </c>
      <c r="Q48" s="118"/>
    </row>
    <row r="49" spans="2:17" ht="12" x14ac:dyDescent="0.2">
      <c r="B49" s="125"/>
      <c r="C49" s="126"/>
      <c r="D49" s="82" t="s">
        <v>487</v>
      </c>
      <c r="E49" s="34" t="s">
        <v>702</v>
      </c>
      <c r="F49" s="127">
        <v>38494</v>
      </c>
      <c r="G49" s="35">
        <f>IF(COUNT(I49:Q49)&gt;=5,SUM(LARGE(I49:Q49,{1,2,3,4,5})),IF(COUNT(I49:Q49)=4,SUM(LARGE(I49:Q49,{1,2,3,4})),IF(COUNT(I49:Q49)=3,SUM(LARGE(I49:Q49,{1,2,3})),IF(COUNT(I49:Q49)=2,SUM(LARGE(I49:Q49,{1,2})),IF(COUNT(I49:Q49)=1,SUM(LARGE(I49:Q49,{1})),0)))))</f>
        <v>400</v>
      </c>
      <c r="H49" s="36">
        <f t="shared" si="0"/>
        <v>1</v>
      </c>
      <c r="I49" s="128"/>
      <c r="J49" s="128"/>
      <c r="K49" s="128"/>
      <c r="L49" s="128"/>
      <c r="M49" s="128"/>
      <c r="N49" s="128"/>
      <c r="O49" s="128"/>
      <c r="P49" s="128">
        <v>400</v>
      </c>
      <c r="Q49" s="118"/>
    </row>
    <row r="50" spans="2:17" ht="12" x14ac:dyDescent="0.2">
      <c r="B50" s="125"/>
      <c r="C50" s="126"/>
      <c r="D50" s="79" t="s">
        <v>488</v>
      </c>
      <c r="E50" s="34" t="s">
        <v>231</v>
      </c>
      <c r="F50" s="127">
        <v>38610</v>
      </c>
      <c r="G50" s="35">
        <f>IF(COUNT(I50:Q50)&gt;=5,SUM(LARGE(I50:Q50,{1,2,3,4,5})),IF(COUNT(I50:Q50)=4,SUM(LARGE(I50:Q50,{1,2,3,4})),IF(COUNT(I50:Q50)=3,SUM(LARGE(I50:Q50,{1,2,3})),IF(COUNT(I50:Q50)=2,SUM(LARGE(I50:Q50,{1,2})),IF(COUNT(I50:Q50)=1,SUM(LARGE(I50:Q50,{1})),0)))))</f>
        <v>400</v>
      </c>
      <c r="H50" s="36">
        <f t="shared" si="0"/>
        <v>1</v>
      </c>
      <c r="I50" s="128"/>
      <c r="J50" s="128"/>
      <c r="K50" s="128"/>
      <c r="L50" s="128"/>
      <c r="M50" s="128"/>
      <c r="N50" s="128"/>
      <c r="O50" s="128"/>
      <c r="P50" s="128">
        <v>400</v>
      </c>
      <c r="Q50" s="118"/>
    </row>
    <row r="51" spans="2:17" ht="12" x14ac:dyDescent="0.2">
      <c r="B51" s="125"/>
      <c r="C51" s="126">
        <v>42</v>
      </c>
      <c r="D51" s="79" t="s">
        <v>489</v>
      </c>
      <c r="E51" s="34" t="s">
        <v>705</v>
      </c>
      <c r="F51" s="127">
        <v>0</v>
      </c>
      <c r="G51" s="35">
        <f>IF(COUNT(I51:Q51)&gt;=5,SUM(LARGE(I51:Q51,{1,2,3,4,5})),IF(COUNT(I51:Q51)=4,SUM(LARGE(I51:Q51,{1,2,3,4})),IF(COUNT(I51:Q51)=3,SUM(LARGE(I51:Q51,{1,2,3})),IF(COUNT(I51:Q51)=2,SUM(LARGE(I51:Q51,{1,2})),IF(COUNT(I51:Q51)=1,SUM(LARGE(I51:Q51,{1})),0)))))</f>
        <v>320</v>
      </c>
      <c r="H51" s="36">
        <f t="shared" si="0"/>
        <v>1</v>
      </c>
      <c r="I51" s="128"/>
      <c r="J51" s="128"/>
      <c r="K51" s="128">
        <v>320</v>
      </c>
      <c r="L51" s="128"/>
      <c r="M51" s="128"/>
      <c r="N51" s="128"/>
      <c r="O51" s="128"/>
      <c r="P51" s="128"/>
      <c r="Q51" s="118"/>
    </row>
    <row r="52" spans="2:17" ht="12" x14ac:dyDescent="0.2">
      <c r="B52" s="125"/>
      <c r="C52" s="126"/>
      <c r="D52" s="79"/>
      <c r="E52" s="34" t="s">
        <v>166</v>
      </c>
      <c r="F52" s="127" t="s">
        <v>166</v>
      </c>
      <c r="G52" s="35">
        <f>IF(COUNT(I52:Q52)&gt;=5,SUM(LARGE(I52:Q52,{1,2,3,4,5})),IF(COUNT(I52:Q52)=4,SUM(LARGE(I52:Q52,{1,2,3,4})),IF(COUNT(I52:Q52)=3,SUM(LARGE(I52:Q52,{1,2,3})),IF(COUNT(I52:Q52)=2,SUM(LARGE(I52:Q52,{1,2})),IF(COUNT(I52:Q52)=1,SUM(LARGE(I52:Q52,{1})),0)))))</f>
        <v>0</v>
      </c>
      <c r="H52" s="36">
        <f t="shared" si="0"/>
        <v>0</v>
      </c>
      <c r="I52" s="128"/>
      <c r="J52" s="128"/>
      <c r="K52" s="128"/>
      <c r="L52" s="128"/>
      <c r="M52" s="128"/>
      <c r="N52" s="128"/>
      <c r="O52" s="128"/>
      <c r="P52" s="128"/>
      <c r="Q52" s="118"/>
    </row>
    <row r="53" spans="2:17" ht="12" x14ac:dyDescent="0.2">
      <c r="B53" s="125"/>
      <c r="C53" s="126"/>
      <c r="D53" s="79"/>
      <c r="E53" s="34" t="s">
        <v>166</v>
      </c>
      <c r="F53" s="127" t="s">
        <v>166</v>
      </c>
      <c r="G53" s="35">
        <f>IF(COUNT(I53:Q53)&gt;=5,SUM(LARGE(I53:Q53,{1,2,3,4,5})),IF(COUNT(I53:Q53)=4,SUM(LARGE(I53:Q53,{1,2,3,4})),IF(COUNT(I53:Q53)=3,SUM(LARGE(I53:Q53,{1,2,3})),IF(COUNT(I53:Q53)=2,SUM(LARGE(I53:Q53,{1,2})),IF(COUNT(I53:Q53)=1,SUM(LARGE(I53:Q53,{1})),0)))))</f>
        <v>0</v>
      </c>
      <c r="H53" s="36">
        <f t="shared" ref="H53:H69" si="1">COUNT(I53:Q53)-COUNTIF(I53:Q53,"=0")</f>
        <v>0</v>
      </c>
      <c r="I53" s="128"/>
      <c r="J53" s="128"/>
      <c r="K53" s="128"/>
      <c r="L53" s="128"/>
      <c r="M53" s="128"/>
      <c r="N53" s="128"/>
      <c r="O53" s="128"/>
      <c r="P53" s="128"/>
      <c r="Q53" s="118"/>
    </row>
    <row r="54" spans="2:17" ht="12" x14ac:dyDescent="0.2">
      <c r="B54" s="125"/>
      <c r="C54" s="126"/>
      <c r="D54" s="79"/>
      <c r="E54" s="34" t="s">
        <v>166</v>
      </c>
      <c r="F54" s="127" t="s">
        <v>166</v>
      </c>
      <c r="G54" s="35">
        <f>IF(COUNT(I54:Q54)&gt;=5,SUM(LARGE(I54:Q54,{1,2,3,4,5})),IF(COUNT(I54:Q54)=4,SUM(LARGE(I54:Q54,{1,2,3,4})),IF(COUNT(I54:Q54)=3,SUM(LARGE(I54:Q54,{1,2,3})),IF(COUNT(I54:Q54)=2,SUM(LARGE(I54:Q54,{1,2})),IF(COUNT(I54:Q54)=1,SUM(LARGE(I54:Q54,{1})),0)))))</f>
        <v>0</v>
      </c>
      <c r="H54" s="36">
        <f t="shared" si="1"/>
        <v>0</v>
      </c>
      <c r="I54" s="128"/>
      <c r="J54" s="128"/>
      <c r="K54" s="128"/>
      <c r="L54" s="128"/>
      <c r="M54" s="128"/>
      <c r="N54" s="128"/>
      <c r="O54" s="128"/>
      <c r="P54" s="128"/>
      <c r="Q54" s="118"/>
    </row>
    <row r="55" spans="2:17" ht="12" x14ac:dyDescent="0.2">
      <c r="B55" s="125"/>
      <c r="C55" s="126"/>
      <c r="D55" s="79"/>
      <c r="E55" s="34" t="s">
        <v>166</v>
      </c>
      <c r="F55" s="127" t="s">
        <v>166</v>
      </c>
      <c r="G55" s="35">
        <f>IF(COUNT(I55:Q55)&gt;=5,SUM(LARGE(I55:Q55,{1,2,3,4,5})),IF(COUNT(I55:Q55)=4,SUM(LARGE(I55:Q55,{1,2,3,4})),IF(COUNT(I55:Q55)=3,SUM(LARGE(I55:Q55,{1,2,3})),IF(COUNT(I55:Q55)=2,SUM(LARGE(I55:Q55,{1,2})),IF(COUNT(I55:Q55)=1,SUM(LARGE(I55:Q55,{1})),0)))))</f>
        <v>0</v>
      </c>
      <c r="H55" s="36">
        <f t="shared" si="1"/>
        <v>0</v>
      </c>
      <c r="I55" s="128"/>
      <c r="J55" s="128"/>
      <c r="K55" s="128"/>
      <c r="L55" s="128"/>
      <c r="M55" s="128"/>
      <c r="N55" s="128"/>
      <c r="O55" s="128"/>
      <c r="P55" s="128"/>
      <c r="Q55" s="118"/>
    </row>
    <row r="56" spans="2:17" ht="12" x14ac:dyDescent="0.2">
      <c r="B56" s="125"/>
      <c r="C56" s="126"/>
      <c r="D56" s="79"/>
      <c r="E56" s="34" t="s">
        <v>166</v>
      </c>
      <c r="F56" s="127" t="s">
        <v>166</v>
      </c>
      <c r="G56" s="35">
        <f>IF(COUNT(I56:Q56)&gt;=5,SUM(LARGE(I56:Q56,{1,2,3,4,5})),IF(COUNT(I56:Q56)=4,SUM(LARGE(I56:Q56,{1,2,3,4})),IF(COUNT(I56:Q56)=3,SUM(LARGE(I56:Q56,{1,2,3})),IF(COUNT(I56:Q56)=2,SUM(LARGE(I56:Q56,{1,2})),IF(COUNT(I56:Q56)=1,SUM(LARGE(I56:Q56,{1})),0)))))</f>
        <v>0</v>
      </c>
      <c r="H56" s="36">
        <f t="shared" si="1"/>
        <v>0</v>
      </c>
      <c r="I56" s="128"/>
      <c r="J56" s="128"/>
      <c r="K56" s="128"/>
      <c r="L56" s="128"/>
      <c r="M56" s="128"/>
      <c r="N56" s="128"/>
      <c r="O56" s="128"/>
      <c r="P56" s="128"/>
      <c r="Q56" s="118"/>
    </row>
    <row r="57" spans="2:17" ht="12" x14ac:dyDescent="0.2">
      <c r="B57" s="125"/>
      <c r="C57" s="126"/>
      <c r="D57" s="79"/>
      <c r="E57" s="34" t="s">
        <v>166</v>
      </c>
      <c r="F57" s="127" t="s">
        <v>166</v>
      </c>
      <c r="G57" s="35">
        <f>IF(COUNT(I57:Q57)&gt;=5,SUM(LARGE(I57:Q57,{1,2,3,4,5})),IF(COUNT(I57:Q57)=4,SUM(LARGE(I57:Q57,{1,2,3,4})),IF(COUNT(I57:Q57)=3,SUM(LARGE(I57:Q57,{1,2,3})),IF(COUNT(I57:Q57)=2,SUM(LARGE(I57:Q57,{1,2})),IF(COUNT(I57:Q57)=1,SUM(LARGE(I57:Q57,{1})),0)))))</f>
        <v>0</v>
      </c>
      <c r="H57" s="36">
        <f t="shared" si="1"/>
        <v>0</v>
      </c>
      <c r="I57" s="128"/>
      <c r="J57" s="128"/>
      <c r="K57" s="128"/>
      <c r="L57" s="128"/>
      <c r="M57" s="128"/>
      <c r="N57" s="128"/>
      <c r="O57" s="128"/>
      <c r="P57" s="128"/>
      <c r="Q57" s="118"/>
    </row>
    <row r="58" spans="2:17" ht="12" x14ac:dyDescent="0.2">
      <c r="B58" s="125"/>
      <c r="C58" s="126"/>
      <c r="D58" s="79"/>
      <c r="E58" s="34" t="s">
        <v>166</v>
      </c>
      <c r="F58" s="127" t="s">
        <v>166</v>
      </c>
      <c r="G58" s="35">
        <f>IF(COUNT(I58:Q58)&gt;=5,SUM(LARGE(I58:Q58,{1,2,3,4,5})),IF(COUNT(I58:Q58)=4,SUM(LARGE(I58:Q58,{1,2,3,4})),IF(COUNT(I58:Q58)=3,SUM(LARGE(I58:Q58,{1,2,3})),IF(COUNT(I58:Q58)=2,SUM(LARGE(I58:Q58,{1,2})),IF(COUNT(I58:Q58)=1,SUM(LARGE(I58:Q58,{1})),0)))))</f>
        <v>0</v>
      </c>
      <c r="H58" s="36">
        <f t="shared" si="1"/>
        <v>0</v>
      </c>
      <c r="I58" s="128"/>
      <c r="J58" s="128"/>
      <c r="K58" s="128"/>
      <c r="L58" s="128"/>
      <c r="M58" s="128"/>
      <c r="N58" s="128"/>
      <c r="O58" s="128"/>
      <c r="P58" s="128"/>
      <c r="Q58" s="118"/>
    </row>
    <row r="59" spans="2:17" ht="12" x14ac:dyDescent="0.2">
      <c r="B59" s="125"/>
      <c r="C59" s="126"/>
      <c r="D59" s="79"/>
      <c r="E59" s="34" t="s">
        <v>166</v>
      </c>
      <c r="F59" s="127" t="s">
        <v>166</v>
      </c>
      <c r="G59" s="35">
        <f>IF(COUNT(I59:Q59)&gt;=5,SUM(LARGE(I59:Q59,{1,2,3,4,5})),IF(COUNT(I59:Q59)=4,SUM(LARGE(I59:Q59,{1,2,3,4})),IF(COUNT(I59:Q59)=3,SUM(LARGE(I59:Q59,{1,2,3})),IF(COUNT(I59:Q59)=2,SUM(LARGE(I59:Q59,{1,2})),IF(COUNT(I59:Q59)=1,SUM(LARGE(I59:Q59,{1})),0)))))</f>
        <v>0</v>
      </c>
      <c r="H59" s="36">
        <f t="shared" si="1"/>
        <v>0</v>
      </c>
      <c r="I59" s="128"/>
      <c r="J59" s="128"/>
      <c r="K59" s="128"/>
      <c r="L59" s="128"/>
      <c r="M59" s="128"/>
      <c r="N59" s="128"/>
      <c r="O59" s="128"/>
      <c r="P59" s="128"/>
      <c r="Q59" s="118"/>
    </row>
    <row r="60" spans="2:17" ht="12" x14ac:dyDescent="0.2">
      <c r="B60" s="125"/>
      <c r="C60" s="126"/>
      <c r="D60" s="79"/>
      <c r="E60" s="34" t="s">
        <v>166</v>
      </c>
      <c r="F60" s="127" t="s">
        <v>166</v>
      </c>
      <c r="G60" s="35">
        <f>IF(COUNT(I60:Q60)&gt;=5,SUM(LARGE(I60:Q60,{1,2,3,4,5})),IF(COUNT(I60:Q60)=4,SUM(LARGE(I60:Q60,{1,2,3,4})),IF(COUNT(I60:Q60)=3,SUM(LARGE(I60:Q60,{1,2,3})),IF(COUNT(I60:Q60)=2,SUM(LARGE(I60:Q60,{1,2})),IF(COUNT(I60:Q60)=1,SUM(LARGE(I60:Q60,{1})),0)))))</f>
        <v>0</v>
      </c>
      <c r="H60" s="36">
        <f t="shared" si="1"/>
        <v>0</v>
      </c>
      <c r="I60" s="128"/>
      <c r="J60" s="128"/>
      <c r="K60" s="128"/>
      <c r="L60" s="128"/>
      <c r="M60" s="128"/>
      <c r="N60" s="128"/>
      <c r="O60" s="128"/>
      <c r="P60" s="128"/>
      <c r="Q60" s="118"/>
    </row>
    <row r="61" spans="2:17" ht="12" x14ac:dyDescent="0.2">
      <c r="B61" s="125"/>
      <c r="C61" s="126"/>
      <c r="D61" s="82"/>
      <c r="E61" s="34" t="s">
        <v>166</v>
      </c>
      <c r="F61" s="127" t="s">
        <v>166</v>
      </c>
      <c r="G61" s="35">
        <f>IF(COUNT(I61:Q61)&gt;=5,SUM(LARGE(I61:Q61,{1,2,3,4,5})),IF(COUNT(I61:Q61)=4,SUM(LARGE(I61:Q61,{1,2,3,4})),IF(COUNT(I61:Q61)=3,SUM(LARGE(I61:Q61,{1,2,3})),IF(COUNT(I61:Q61)=2,SUM(LARGE(I61:Q61,{1,2})),IF(COUNT(I61:Q61)=1,SUM(LARGE(I61:Q61,{1})),0)))))</f>
        <v>0</v>
      </c>
      <c r="H61" s="36">
        <f t="shared" si="1"/>
        <v>0</v>
      </c>
      <c r="I61" s="128"/>
      <c r="J61" s="128"/>
      <c r="K61" s="128"/>
      <c r="L61" s="128"/>
      <c r="M61" s="128"/>
      <c r="N61" s="128"/>
      <c r="O61" s="128"/>
      <c r="P61" s="128"/>
      <c r="Q61" s="118"/>
    </row>
    <row r="62" spans="2:17" ht="12" x14ac:dyDescent="0.2">
      <c r="B62" s="125"/>
      <c r="C62" s="126"/>
      <c r="D62" s="79"/>
      <c r="E62" s="34" t="s">
        <v>166</v>
      </c>
      <c r="F62" s="127" t="s">
        <v>166</v>
      </c>
      <c r="G62" s="35">
        <f>IF(COUNT(I62:Q62)&gt;=5,SUM(LARGE(I62:Q62,{1,2,3,4,5})),IF(COUNT(I62:Q62)=4,SUM(LARGE(I62:Q62,{1,2,3,4})),IF(COUNT(I62:Q62)=3,SUM(LARGE(I62:Q62,{1,2,3})),IF(COUNT(I62:Q62)=2,SUM(LARGE(I62:Q62,{1,2})),IF(COUNT(I62:Q62)=1,SUM(LARGE(I62:Q62,{1})),0)))))</f>
        <v>0</v>
      </c>
      <c r="H62" s="36">
        <f t="shared" si="1"/>
        <v>0</v>
      </c>
      <c r="I62" s="128"/>
      <c r="J62" s="128"/>
      <c r="K62" s="128"/>
      <c r="L62" s="128"/>
      <c r="M62" s="128"/>
      <c r="N62" s="128"/>
      <c r="O62" s="128"/>
      <c r="P62" s="128"/>
      <c r="Q62" s="118"/>
    </row>
    <row r="63" spans="2:17" ht="12" x14ac:dyDescent="0.2">
      <c r="B63" s="125"/>
      <c r="C63" s="126"/>
      <c r="D63" s="79"/>
      <c r="E63" s="34" t="s">
        <v>166</v>
      </c>
      <c r="F63" s="127" t="s">
        <v>166</v>
      </c>
      <c r="G63" s="35">
        <f>IF(COUNT(I63:Q63)&gt;=5,SUM(LARGE(I63:Q63,{1,2,3,4,5})),IF(COUNT(I63:Q63)=4,SUM(LARGE(I63:Q63,{1,2,3,4})),IF(COUNT(I63:Q63)=3,SUM(LARGE(I63:Q63,{1,2,3})),IF(COUNT(I63:Q63)=2,SUM(LARGE(I63:Q63,{1,2})),IF(COUNT(I63:Q63)=1,SUM(LARGE(I63:Q63,{1})),0)))))</f>
        <v>0</v>
      </c>
      <c r="H63" s="36">
        <f t="shared" si="1"/>
        <v>0</v>
      </c>
      <c r="I63" s="128"/>
      <c r="J63" s="128"/>
      <c r="K63" s="128"/>
      <c r="L63" s="128"/>
      <c r="M63" s="128"/>
      <c r="N63" s="128"/>
      <c r="O63" s="128"/>
      <c r="P63" s="128"/>
      <c r="Q63" s="118"/>
    </row>
    <row r="64" spans="2:17" ht="12" x14ac:dyDescent="0.2">
      <c r="B64" s="125"/>
      <c r="C64" s="126"/>
      <c r="D64" s="79"/>
      <c r="E64" s="34" t="s">
        <v>166</v>
      </c>
      <c r="F64" s="127" t="s">
        <v>166</v>
      </c>
      <c r="G64" s="35">
        <f>IF(COUNT(I64:Q64)&gt;=5,SUM(LARGE(I64:Q64,{1,2,3,4,5})),IF(COUNT(I64:Q64)=4,SUM(LARGE(I64:Q64,{1,2,3,4})),IF(COUNT(I64:Q64)=3,SUM(LARGE(I64:Q64,{1,2,3})),IF(COUNT(I64:Q64)=2,SUM(LARGE(I64:Q64,{1,2})),IF(COUNT(I64:Q64)=1,SUM(LARGE(I64:Q64,{1})),0)))))</f>
        <v>0</v>
      </c>
      <c r="H64" s="36">
        <f t="shared" si="1"/>
        <v>0</v>
      </c>
      <c r="I64" s="128"/>
      <c r="J64" s="128"/>
      <c r="K64" s="128"/>
      <c r="L64" s="128"/>
      <c r="M64" s="128"/>
      <c r="N64" s="128"/>
      <c r="O64" s="128"/>
      <c r="P64" s="128"/>
      <c r="Q64" s="118"/>
    </row>
    <row r="65" spans="2:17" ht="12" x14ac:dyDescent="0.2">
      <c r="B65" s="125"/>
      <c r="C65" s="126"/>
      <c r="D65" s="79"/>
      <c r="E65" s="34" t="s">
        <v>166</v>
      </c>
      <c r="F65" s="127" t="s">
        <v>166</v>
      </c>
      <c r="G65" s="35">
        <f>IF(COUNT(I65:Q65)&gt;=5,SUM(LARGE(I65:Q65,{1,2,3,4,5})),IF(COUNT(I65:Q65)=4,SUM(LARGE(I65:Q65,{1,2,3,4})),IF(COUNT(I65:Q65)=3,SUM(LARGE(I65:Q65,{1,2,3})),IF(COUNT(I65:Q65)=2,SUM(LARGE(I65:Q65,{1,2})),IF(COUNT(I65:Q65)=1,SUM(LARGE(I65:Q65,{1})),0)))))</f>
        <v>0</v>
      </c>
      <c r="H65" s="36">
        <f t="shared" si="1"/>
        <v>0</v>
      </c>
      <c r="I65" s="128"/>
      <c r="J65" s="128"/>
      <c r="K65" s="128"/>
      <c r="L65" s="128"/>
      <c r="M65" s="128"/>
      <c r="N65" s="128"/>
      <c r="O65" s="128"/>
      <c r="P65" s="128"/>
      <c r="Q65" s="118"/>
    </row>
    <row r="66" spans="2:17" ht="12" x14ac:dyDescent="0.2">
      <c r="B66" s="125"/>
      <c r="C66" s="126"/>
      <c r="D66" s="82"/>
      <c r="E66" s="34" t="s">
        <v>166</v>
      </c>
      <c r="F66" s="127" t="s">
        <v>166</v>
      </c>
      <c r="G66" s="35">
        <f>IF(COUNT(I66:Q66)&gt;=5,SUM(LARGE(I66:Q66,{1,2,3,4,5})),IF(COUNT(I66:Q66)=4,SUM(LARGE(I66:Q66,{1,2,3,4})),IF(COUNT(I66:Q66)=3,SUM(LARGE(I66:Q66,{1,2,3})),IF(COUNT(I66:Q66)=2,SUM(LARGE(I66:Q66,{1,2})),IF(COUNT(I66:Q66)=1,SUM(LARGE(I66:Q66,{1})),0)))))</f>
        <v>0</v>
      </c>
      <c r="H66" s="36">
        <f t="shared" si="1"/>
        <v>0</v>
      </c>
      <c r="I66" s="128"/>
      <c r="J66" s="128"/>
      <c r="K66" s="128"/>
      <c r="L66" s="128"/>
      <c r="M66" s="128"/>
      <c r="N66" s="128"/>
      <c r="O66" s="128"/>
      <c r="P66" s="128"/>
      <c r="Q66" s="118"/>
    </row>
    <row r="67" spans="2:17" ht="12" x14ac:dyDescent="0.2">
      <c r="B67" s="125"/>
      <c r="C67" s="126"/>
      <c r="D67" s="79"/>
      <c r="E67" s="34" t="s">
        <v>166</v>
      </c>
      <c r="F67" s="127" t="s">
        <v>166</v>
      </c>
      <c r="G67" s="35">
        <f>IF(COUNT(I67:Q67)&gt;=5,SUM(LARGE(I67:Q67,{1,2,3,4,5})),IF(COUNT(I67:Q67)=4,SUM(LARGE(I67:Q67,{1,2,3,4})),IF(COUNT(I67:Q67)=3,SUM(LARGE(I67:Q67,{1,2,3})),IF(COUNT(I67:Q67)=2,SUM(LARGE(I67:Q67,{1,2})),IF(COUNT(I67:Q67)=1,SUM(LARGE(I67:Q67,{1})),0)))))</f>
        <v>0</v>
      </c>
      <c r="H67" s="36">
        <f t="shared" si="1"/>
        <v>0</v>
      </c>
      <c r="I67" s="128"/>
      <c r="J67" s="128"/>
      <c r="K67" s="128"/>
      <c r="L67" s="128"/>
      <c r="M67" s="128"/>
      <c r="N67" s="128"/>
      <c r="O67" s="128"/>
      <c r="P67" s="128"/>
      <c r="Q67" s="118"/>
    </row>
    <row r="68" spans="2:17" ht="12" x14ac:dyDescent="0.2">
      <c r="B68" s="125"/>
      <c r="C68" s="126"/>
      <c r="D68" s="79"/>
      <c r="E68" s="34" t="s">
        <v>166</v>
      </c>
      <c r="F68" s="127" t="s">
        <v>166</v>
      </c>
      <c r="G68" s="35">
        <f>IF(COUNT(I68:Q68)&gt;=5,SUM(LARGE(I68:Q68,{1,2,3,4,5})),IF(COUNT(I68:Q68)=4,SUM(LARGE(I68:Q68,{1,2,3,4})),IF(COUNT(I68:Q68)=3,SUM(LARGE(I68:Q68,{1,2,3})),IF(COUNT(I68:Q68)=2,SUM(LARGE(I68:Q68,{1,2})),IF(COUNT(I68:Q68)=1,SUM(LARGE(I68:Q68,{1})),0)))))</f>
        <v>0</v>
      </c>
      <c r="H68" s="36">
        <f t="shared" si="1"/>
        <v>0</v>
      </c>
      <c r="I68" s="128"/>
      <c r="J68" s="128"/>
      <c r="K68" s="128"/>
      <c r="L68" s="128"/>
      <c r="M68" s="128"/>
      <c r="N68" s="128"/>
      <c r="O68" s="128"/>
      <c r="P68" s="128"/>
      <c r="Q68" s="118"/>
    </row>
    <row r="69" spans="2:17" ht="12" x14ac:dyDescent="0.2">
      <c r="B69" s="125"/>
      <c r="C69" s="126"/>
      <c r="D69" s="82"/>
      <c r="E69" s="34" t="s">
        <v>166</v>
      </c>
      <c r="F69" s="127" t="s">
        <v>166</v>
      </c>
      <c r="G69" s="35">
        <f>IF(COUNT(I69:Q69)&gt;=5,SUM(LARGE(I69:Q69,{1,2,3,4,5})),IF(COUNT(I69:Q69)=4,SUM(LARGE(I69:Q69,{1,2,3,4})),IF(COUNT(I69:Q69)=3,SUM(LARGE(I69:Q69,{1,2,3})),IF(COUNT(I69:Q69)=2,SUM(LARGE(I69:Q69,{1,2})),IF(COUNT(I69:Q69)=1,SUM(LARGE(I69:Q69,{1})),0)))))</f>
        <v>0</v>
      </c>
      <c r="H69" s="36">
        <f t="shared" si="1"/>
        <v>0</v>
      </c>
      <c r="I69" s="128"/>
      <c r="J69" s="128"/>
      <c r="K69" s="128"/>
      <c r="L69" s="128"/>
      <c r="M69" s="128"/>
      <c r="N69" s="128"/>
      <c r="O69" s="128"/>
      <c r="P69" s="128"/>
      <c r="Q69" s="118"/>
    </row>
    <row r="70" spans="2:17" ht="10.199999999999999" x14ac:dyDescent="0.2">
      <c r="B70" s="129"/>
      <c r="C70" s="130"/>
      <c r="D70" s="130"/>
      <c r="E70" s="131"/>
      <c r="F70" s="132"/>
      <c r="G70" s="133"/>
      <c r="H70" s="131"/>
      <c r="I70" s="133"/>
      <c r="J70" s="133"/>
      <c r="K70" s="133"/>
      <c r="L70" s="133"/>
      <c r="M70" s="133"/>
      <c r="N70" s="133"/>
      <c r="O70" s="133"/>
      <c r="P70" s="133"/>
      <c r="Q70" s="118"/>
    </row>
    <row r="71" spans="2:17" ht="10.199999999999999" x14ac:dyDescent="0.2">
      <c r="B71" s="134"/>
      <c r="C71" s="135"/>
      <c r="D71" s="136" t="str">
        <f>SM_S19!$D$41</f>
        <v>CONTAGEM DE SEMANAS</v>
      </c>
      <c r="E71" s="137"/>
      <c r="F71" s="132"/>
      <c r="G71" s="138"/>
      <c r="H71" s="138"/>
      <c r="I71" s="50">
        <f>SM!H$41</f>
        <v>51</v>
      </c>
      <c r="J71" s="50">
        <f>SM!I$41</f>
        <v>39</v>
      </c>
      <c r="K71" s="50">
        <f>SM!J$41</f>
        <v>35</v>
      </c>
      <c r="L71" s="50">
        <f>SM!K$41</f>
        <v>31</v>
      </c>
      <c r="M71" s="50">
        <f>SM!L$41</f>
        <v>30</v>
      </c>
      <c r="N71" s="50">
        <f>SM!M$41</f>
        <v>12</v>
      </c>
      <c r="O71" s="50">
        <f>SM!N$41</f>
        <v>5</v>
      </c>
      <c r="P71" s="50">
        <f>SM!O$41</f>
        <v>1</v>
      </c>
      <c r="Q71" s="174"/>
    </row>
  </sheetData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T71"/>
  <sheetViews>
    <sheetView workbookViewId="0">
      <selection activeCell="H1" sqref="H1"/>
    </sheetView>
  </sheetViews>
  <sheetFormatPr defaultRowHeight="14.4" x14ac:dyDescent="0.2"/>
  <cols>
    <col min="4" max="4" width="34.7109375" bestFit="1" customWidth="1"/>
    <col min="5" max="5" width="38.140625" bestFit="1" customWidth="1"/>
    <col min="8" max="9" width="10.140625" bestFit="1" customWidth="1"/>
  </cols>
  <sheetData>
    <row r="2" spans="2:20" ht="12" x14ac:dyDescent="0.2">
      <c r="B2" s="97" t="str">
        <f>SM_S19!B2</f>
        <v>RANKING ESTADUAL - 2018</v>
      </c>
      <c r="F2" s="99"/>
      <c r="G2" s="99"/>
      <c r="H2" s="100"/>
      <c r="I2" s="100"/>
      <c r="J2" s="101"/>
      <c r="K2" s="99"/>
      <c r="L2" s="102"/>
      <c r="M2" s="102"/>
      <c r="N2" s="102"/>
      <c r="O2" s="102"/>
      <c r="P2" s="102"/>
      <c r="Q2" s="102"/>
      <c r="R2" s="102"/>
      <c r="S2" s="102"/>
    </row>
    <row r="3" spans="2:20" ht="12" x14ac:dyDescent="0.2">
      <c r="B3" s="103" t="s">
        <v>490</v>
      </c>
      <c r="D3" s="6">
        <f>SM!D3</f>
        <v>43255</v>
      </c>
      <c r="E3" s="141"/>
      <c r="F3" s="99"/>
      <c r="G3" s="99"/>
      <c r="H3" s="100"/>
      <c r="I3" s="100"/>
      <c r="J3" s="101"/>
      <c r="K3" s="99"/>
      <c r="L3" s="102"/>
      <c r="M3" s="102"/>
      <c r="N3" s="102"/>
      <c r="O3" s="102"/>
      <c r="P3" s="102"/>
      <c r="Q3" s="102"/>
      <c r="R3" s="102"/>
      <c r="S3" s="102"/>
    </row>
    <row r="4" spans="2:20" ht="12" x14ac:dyDescent="0.2">
      <c r="B4" s="102"/>
      <c r="C4" s="104"/>
      <c r="D4" s="105"/>
      <c r="E4" s="105"/>
      <c r="F4" s="99"/>
      <c r="G4" s="99"/>
      <c r="H4" s="100"/>
      <c r="I4" s="100"/>
      <c r="J4" s="101"/>
      <c r="K4" s="99"/>
      <c r="L4" s="102"/>
      <c r="M4" s="102"/>
      <c r="N4" s="102"/>
      <c r="O4" s="102"/>
      <c r="P4" s="102"/>
      <c r="Q4" s="102"/>
      <c r="R4" s="102"/>
      <c r="S4" s="102"/>
    </row>
    <row r="5" spans="2:20" ht="12" x14ac:dyDescent="0.2">
      <c r="B5" s="106"/>
      <c r="C5" s="107"/>
      <c r="D5" s="107"/>
      <c r="E5" s="107"/>
      <c r="F5" s="142"/>
      <c r="G5" s="142"/>
      <c r="H5" s="143"/>
      <c r="I5" s="143"/>
      <c r="J5" s="110"/>
      <c r="K5" s="111"/>
      <c r="L5" s="112"/>
      <c r="M5" s="112"/>
      <c r="N5" s="112"/>
      <c r="O5" s="112"/>
      <c r="P5" s="112"/>
      <c r="Q5" s="112"/>
      <c r="R5" s="112"/>
      <c r="S5" s="112"/>
      <c r="T5" s="113"/>
    </row>
    <row r="6" spans="2:20" ht="24" x14ac:dyDescent="0.2">
      <c r="B6" s="114"/>
      <c r="C6" s="58" t="s">
        <v>2</v>
      </c>
      <c r="D6" s="58" t="str">
        <f>DM_S19!D6</f>
        <v>ATLETA 1</v>
      </c>
      <c r="E6" s="150" t="str">
        <f>DM_S19!E6</f>
        <v>ATLETA 2</v>
      </c>
      <c r="F6" s="151" t="str">
        <f>DM_S19!F6</f>
        <v>ENT 1</v>
      </c>
      <c r="G6" s="18" t="str">
        <f>DM_S19!G6</f>
        <v>ENT 2</v>
      </c>
      <c r="H6" s="144" t="s">
        <v>315</v>
      </c>
      <c r="I6" s="144" t="s">
        <v>316</v>
      </c>
      <c r="J6" s="116" t="str">
        <f>DM_S19!J6</f>
        <v>TOTAL RK52</v>
      </c>
      <c r="K6" s="117" t="str">
        <f>DM_S19!K6</f>
        <v>Torneios</v>
      </c>
      <c r="L6" s="145" t="str">
        <f>DM!J6</f>
        <v>2o</v>
      </c>
      <c r="M6" s="145" t="str">
        <f>DM!K6</f>
        <v>3o</v>
      </c>
      <c r="N6" s="145" t="str">
        <f>DM!L6</f>
        <v>2o</v>
      </c>
      <c r="O6" s="145" t="str">
        <f>DM!M6</f>
        <v>4o</v>
      </c>
      <c r="P6" s="145" t="str">
        <f>DM!N6</f>
        <v>1o</v>
      </c>
      <c r="Q6" s="145" t="str">
        <f>DM!O6</f>
        <v>1o</v>
      </c>
      <c r="R6" s="145" t="str">
        <f>DM!P6</f>
        <v>1o</v>
      </c>
      <c r="S6" s="145" t="str">
        <f>DM!Q6</f>
        <v>2o</v>
      </c>
      <c r="T6" s="118"/>
    </row>
    <row r="7" spans="2:20" ht="12" x14ac:dyDescent="0.2">
      <c r="B7" s="114"/>
      <c r="C7" s="58"/>
      <c r="D7" s="58"/>
      <c r="E7" s="152"/>
      <c r="F7" s="153"/>
      <c r="G7" s="18"/>
      <c r="H7" s="146"/>
      <c r="I7" s="146"/>
      <c r="J7" s="116"/>
      <c r="K7" s="117"/>
      <c r="L7" s="23" t="str">
        <f>DM!J7</f>
        <v>EST</v>
      </c>
      <c r="M7" s="23" t="str">
        <f>DM!K7</f>
        <v>EST</v>
      </c>
      <c r="N7" s="23" t="str">
        <f>DM!L7</f>
        <v>M-CWB</v>
      </c>
      <c r="O7" s="23" t="str">
        <f>DM!M7</f>
        <v>EST</v>
      </c>
      <c r="P7" s="23" t="str">
        <f>DM!N7</f>
        <v>M-OES</v>
      </c>
      <c r="Q7" s="23" t="str">
        <f>DM!O7</f>
        <v>M-CWB</v>
      </c>
      <c r="R7" s="23" t="str">
        <f>DM!P7</f>
        <v>EST</v>
      </c>
      <c r="S7" s="23" t="str">
        <f>DM!Q7</f>
        <v>EST</v>
      </c>
      <c r="T7" s="118"/>
    </row>
    <row r="8" spans="2:20" ht="12" x14ac:dyDescent="0.2">
      <c r="B8" s="119"/>
      <c r="C8" s="58"/>
      <c r="D8" s="58"/>
      <c r="E8" s="154"/>
      <c r="F8" s="155"/>
      <c r="G8" s="18"/>
      <c r="H8" s="147"/>
      <c r="I8" s="147"/>
      <c r="J8" s="116"/>
      <c r="K8" s="117"/>
      <c r="L8" s="25">
        <f>DM!J8</f>
        <v>42905</v>
      </c>
      <c r="M8" s="25">
        <f>DM!K8</f>
        <v>42988</v>
      </c>
      <c r="N8" s="25">
        <f>DM!L8</f>
        <v>43017</v>
      </c>
      <c r="O8" s="25">
        <f>DM!M8</f>
        <v>43045</v>
      </c>
      <c r="P8" s="25">
        <f>DM!N8</f>
        <v>43052</v>
      </c>
      <c r="Q8" s="25">
        <f>DM!O8</f>
        <v>43178</v>
      </c>
      <c r="R8" s="25">
        <f>DM!P8</f>
        <v>43222</v>
      </c>
      <c r="S8" s="25">
        <f>DM!Q8</f>
        <v>43255</v>
      </c>
      <c r="T8" s="118"/>
    </row>
    <row r="9" spans="2:20" ht="12" x14ac:dyDescent="0.2">
      <c r="B9" s="120"/>
      <c r="C9" s="107"/>
      <c r="D9" s="107"/>
      <c r="E9" s="107"/>
      <c r="F9" s="148"/>
      <c r="G9" s="148"/>
      <c r="H9" s="143"/>
      <c r="I9" s="143"/>
      <c r="J9" s="122"/>
      <c r="K9" s="123"/>
      <c r="L9" s="124"/>
      <c r="M9" s="124"/>
      <c r="N9" s="124"/>
      <c r="O9" s="124"/>
      <c r="P9" s="124"/>
      <c r="Q9" s="124"/>
      <c r="R9" s="124"/>
      <c r="S9" s="124"/>
      <c r="T9" s="118"/>
    </row>
    <row r="10" spans="2:20" ht="12" x14ac:dyDescent="0.2">
      <c r="B10" s="125"/>
      <c r="C10" s="126">
        <v>1</v>
      </c>
      <c r="D10" s="39" t="s">
        <v>180</v>
      </c>
      <c r="E10" s="39" t="s">
        <v>199</v>
      </c>
      <c r="F10" s="34" t="s">
        <v>702</v>
      </c>
      <c r="G10" s="34" t="s">
        <v>700</v>
      </c>
      <c r="H10" s="127">
        <v>38071</v>
      </c>
      <c r="I10" s="127">
        <v>38197</v>
      </c>
      <c r="J10" s="35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7200</v>
      </c>
      <c r="K10" s="36">
        <f t="shared" ref="K10:K53" si="0">COUNT(L10:T10)-COUNTIF(L10:T10,"=0")</f>
        <v>5</v>
      </c>
      <c r="L10" s="128">
        <v>1600</v>
      </c>
      <c r="M10" s="128">
        <v>1600</v>
      </c>
      <c r="N10" s="128"/>
      <c r="O10" s="128">
        <v>1600</v>
      </c>
      <c r="P10" s="128">
        <v>800</v>
      </c>
      <c r="Q10" s="128"/>
      <c r="R10" s="128"/>
      <c r="S10" s="128">
        <v>1600</v>
      </c>
      <c r="T10" s="118"/>
    </row>
    <row r="11" spans="2:20" ht="12" x14ac:dyDescent="0.2">
      <c r="B11" s="125"/>
      <c r="C11" s="126">
        <v>2</v>
      </c>
      <c r="D11" s="39" t="s">
        <v>398</v>
      </c>
      <c r="E11" s="39" t="s">
        <v>409</v>
      </c>
      <c r="F11" s="34" t="s">
        <v>701</v>
      </c>
      <c r="G11" s="34" t="s">
        <v>701</v>
      </c>
      <c r="H11" s="127">
        <v>38043</v>
      </c>
      <c r="I11" s="127">
        <v>38048</v>
      </c>
      <c r="J11" s="35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6560</v>
      </c>
      <c r="K11" s="36">
        <f t="shared" si="0"/>
        <v>7</v>
      </c>
      <c r="L11" s="128">
        <v>1120</v>
      </c>
      <c r="M11" s="128">
        <v>1120</v>
      </c>
      <c r="N11" s="128">
        <v>800</v>
      </c>
      <c r="O11" s="128">
        <v>1360</v>
      </c>
      <c r="P11" s="128"/>
      <c r="Q11" s="128">
        <v>800</v>
      </c>
      <c r="R11" s="128">
        <v>1600</v>
      </c>
      <c r="S11" s="128">
        <v>1360</v>
      </c>
      <c r="T11" s="118"/>
    </row>
    <row r="12" spans="2:20" ht="12" x14ac:dyDescent="0.2">
      <c r="B12" s="125"/>
      <c r="C12" s="126">
        <v>3</v>
      </c>
      <c r="D12" s="79" t="s">
        <v>408</v>
      </c>
      <c r="E12" s="39" t="s">
        <v>414</v>
      </c>
      <c r="F12" s="34" t="s">
        <v>712</v>
      </c>
      <c r="G12" s="34" t="s">
        <v>712</v>
      </c>
      <c r="H12" s="127">
        <v>38094</v>
      </c>
      <c r="I12" s="127">
        <v>38097</v>
      </c>
      <c r="J12" s="35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2240</v>
      </c>
      <c r="K12" s="36">
        <f t="shared" si="0"/>
        <v>2</v>
      </c>
      <c r="L12" s="128"/>
      <c r="M12" s="128"/>
      <c r="N12" s="128"/>
      <c r="O12" s="128"/>
      <c r="P12" s="128"/>
      <c r="Q12" s="128"/>
      <c r="R12" s="128">
        <v>1120</v>
      </c>
      <c r="S12" s="128">
        <v>1120</v>
      </c>
      <c r="T12" s="118"/>
    </row>
    <row r="13" spans="2:20" ht="12" x14ac:dyDescent="0.2">
      <c r="B13" s="125"/>
      <c r="C13" s="126">
        <v>4</v>
      </c>
      <c r="D13" s="79" t="s">
        <v>426</v>
      </c>
      <c r="E13" s="39" t="s">
        <v>491</v>
      </c>
      <c r="F13" s="34" t="s">
        <v>703</v>
      </c>
      <c r="G13" s="34" t="s">
        <v>703</v>
      </c>
      <c r="H13" s="127">
        <v>38394</v>
      </c>
      <c r="I13" s="127">
        <v>38838</v>
      </c>
      <c r="J13" s="35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2000</v>
      </c>
      <c r="K13" s="36">
        <f t="shared" si="0"/>
        <v>2</v>
      </c>
      <c r="L13" s="128"/>
      <c r="M13" s="128"/>
      <c r="N13" s="128"/>
      <c r="O13" s="128"/>
      <c r="P13" s="128"/>
      <c r="Q13" s="128"/>
      <c r="R13" s="128">
        <v>880</v>
      </c>
      <c r="S13" s="128">
        <v>1120</v>
      </c>
      <c r="T13" s="118"/>
    </row>
    <row r="14" spans="2:20" ht="12" x14ac:dyDescent="0.2">
      <c r="B14" s="125"/>
      <c r="C14" s="126">
        <v>5</v>
      </c>
      <c r="D14" s="79" t="s">
        <v>237</v>
      </c>
      <c r="E14" s="39" t="s">
        <v>410</v>
      </c>
      <c r="F14" s="34" t="s">
        <v>705</v>
      </c>
      <c r="G14" s="34" t="s">
        <v>701</v>
      </c>
      <c r="H14" s="127">
        <v>38322</v>
      </c>
      <c r="I14" s="127">
        <v>38050</v>
      </c>
      <c r="J14" s="35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1960</v>
      </c>
      <c r="K14" s="36">
        <f t="shared" si="0"/>
        <v>3</v>
      </c>
      <c r="L14" s="128"/>
      <c r="M14" s="128"/>
      <c r="N14" s="128"/>
      <c r="O14" s="128"/>
      <c r="P14" s="128"/>
      <c r="Q14" s="128">
        <v>680</v>
      </c>
      <c r="R14" s="128">
        <v>640</v>
      </c>
      <c r="S14" s="128">
        <v>640</v>
      </c>
      <c r="T14" s="118"/>
    </row>
    <row r="15" spans="2:20" ht="12" x14ac:dyDescent="0.2">
      <c r="B15" s="125"/>
      <c r="C15" s="126"/>
      <c r="D15" s="79" t="s">
        <v>327</v>
      </c>
      <c r="E15" s="39" t="s">
        <v>411</v>
      </c>
      <c r="F15" s="34" t="s">
        <v>231</v>
      </c>
      <c r="G15" s="34" t="s">
        <v>231</v>
      </c>
      <c r="H15" s="127">
        <v>38337</v>
      </c>
      <c r="I15" s="127">
        <v>38070</v>
      </c>
      <c r="J15" s="35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1960</v>
      </c>
      <c r="K15" s="36">
        <f t="shared" si="0"/>
        <v>3</v>
      </c>
      <c r="L15" s="128"/>
      <c r="M15" s="128"/>
      <c r="N15" s="128"/>
      <c r="O15" s="128"/>
      <c r="P15" s="128"/>
      <c r="Q15" s="128">
        <v>440</v>
      </c>
      <c r="R15" s="128">
        <v>640</v>
      </c>
      <c r="S15" s="128">
        <v>880</v>
      </c>
      <c r="T15" s="118"/>
    </row>
    <row r="16" spans="2:20" ht="12" x14ac:dyDescent="0.2">
      <c r="B16" s="125"/>
      <c r="C16" s="126">
        <v>7</v>
      </c>
      <c r="D16" s="39" t="s">
        <v>412</v>
      </c>
      <c r="E16" s="39" t="s">
        <v>417</v>
      </c>
      <c r="F16" s="34" t="s">
        <v>701</v>
      </c>
      <c r="G16" s="34" t="s">
        <v>701</v>
      </c>
      <c r="H16" s="127">
        <v>37991</v>
      </c>
      <c r="I16" s="127">
        <v>37991</v>
      </c>
      <c r="J16" s="35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1760</v>
      </c>
      <c r="K16" s="36">
        <f t="shared" si="0"/>
        <v>3</v>
      </c>
      <c r="L16" s="128"/>
      <c r="M16" s="128">
        <v>640</v>
      </c>
      <c r="N16" s="128">
        <v>560</v>
      </c>
      <c r="O16" s="128"/>
      <c r="P16" s="128"/>
      <c r="Q16" s="128">
        <v>560</v>
      </c>
      <c r="R16" s="128"/>
      <c r="S16" s="128"/>
      <c r="T16" s="118"/>
    </row>
    <row r="17" spans="2:20" ht="12" x14ac:dyDescent="0.2">
      <c r="B17" s="125"/>
      <c r="C17" s="126">
        <v>8</v>
      </c>
      <c r="D17" s="79" t="s">
        <v>408</v>
      </c>
      <c r="E17" s="39" t="s">
        <v>413</v>
      </c>
      <c r="F17" s="34" t="s">
        <v>712</v>
      </c>
      <c r="G17" s="34" t="s">
        <v>712</v>
      </c>
      <c r="H17" s="127">
        <v>38094</v>
      </c>
      <c r="I17" s="127">
        <v>38166</v>
      </c>
      <c r="J17" s="35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1520</v>
      </c>
      <c r="K17" s="36">
        <f t="shared" si="0"/>
        <v>2</v>
      </c>
      <c r="L17" s="128">
        <v>400</v>
      </c>
      <c r="M17" s="128"/>
      <c r="N17" s="128"/>
      <c r="O17" s="128">
        <v>1120</v>
      </c>
      <c r="P17" s="128"/>
      <c r="Q17" s="128"/>
      <c r="R17" s="128"/>
      <c r="S17" s="128"/>
      <c r="T17" s="118"/>
    </row>
    <row r="18" spans="2:20" ht="12" x14ac:dyDescent="0.2">
      <c r="B18" s="125"/>
      <c r="C18" s="126"/>
      <c r="D18" s="79" t="s">
        <v>415</v>
      </c>
      <c r="E18" s="39" t="s">
        <v>384</v>
      </c>
      <c r="F18" s="34" t="s">
        <v>704</v>
      </c>
      <c r="G18" s="34" t="s">
        <v>704</v>
      </c>
      <c r="H18" s="127">
        <v>38218</v>
      </c>
      <c r="I18" s="127">
        <v>38023</v>
      </c>
      <c r="J18" s="35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1520</v>
      </c>
      <c r="K18" s="36">
        <f t="shared" si="0"/>
        <v>2</v>
      </c>
      <c r="L18" s="128"/>
      <c r="M18" s="128">
        <v>640</v>
      </c>
      <c r="N18" s="128"/>
      <c r="O18" s="128">
        <v>880</v>
      </c>
      <c r="P18" s="128"/>
      <c r="Q18" s="128"/>
      <c r="R18" s="128"/>
      <c r="S18" s="128"/>
      <c r="T18" s="118"/>
    </row>
    <row r="19" spans="2:20" ht="12" x14ac:dyDescent="0.2">
      <c r="B19" s="125"/>
      <c r="C19" s="126">
        <v>10</v>
      </c>
      <c r="D19" s="82" t="s">
        <v>429</v>
      </c>
      <c r="E19" s="39" t="s">
        <v>400</v>
      </c>
      <c r="F19" s="34" t="s">
        <v>718</v>
      </c>
      <c r="G19" s="34" t="s">
        <v>718</v>
      </c>
      <c r="H19" s="127">
        <v>38031</v>
      </c>
      <c r="I19" s="127">
        <v>38107</v>
      </c>
      <c r="J19" s="35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1280</v>
      </c>
      <c r="K19" s="36">
        <f t="shared" si="0"/>
        <v>2</v>
      </c>
      <c r="L19" s="128">
        <v>880</v>
      </c>
      <c r="M19" s="128"/>
      <c r="N19" s="128"/>
      <c r="O19" s="128">
        <v>400</v>
      </c>
      <c r="P19" s="128"/>
      <c r="Q19" s="128"/>
      <c r="R19" s="128"/>
      <c r="S19" s="128"/>
      <c r="T19" s="118"/>
    </row>
    <row r="20" spans="2:20" ht="12" x14ac:dyDescent="0.2">
      <c r="B20" s="125"/>
      <c r="C20" s="126">
        <v>11</v>
      </c>
      <c r="D20" s="39" t="s">
        <v>239</v>
      </c>
      <c r="E20" s="80" t="s">
        <v>240</v>
      </c>
      <c r="F20" s="34" t="s">
        <v>702</v>
      </c>
      <c r="G20" s="34" t="s">
        <v>700</v>
      </c>
      <c r="H20" s="127">
        <v>38060</v>
      </c>
      <c r="I20" s="127">
        <v>38014</v>
      </c>
      <c r="J20" s="35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1120</v>
      </c>
      <c r="K20" s="36">
        <f t="shared" si="0"/>
        <v>1</v>
      </c>
      <c r="L20" s="128"/>
      <c r="M20" s="128"/>
      <c r="N20" s="128"/>
      <c r="O20" s="128"/>
      <c r="P20" s="128"/>
      <c r="Q20" s="128"/>
      <c r="R20" s="128">
        <v>1120</v>
      </c>
      <c r="S20" s="128"/>
      <c r="T20" s="118"/>
    </row>
    <row r="21" spans="2:20" ht="12" x14ac:dyDescent="0.2">
      <c r="B21" s="125"/>
      <c r="C21" s="126">
        <v>12</v>
      </c>
      <c r="D21" s="39" t="s">
        <v>411</v>
      </c>
      <c r="E21" s="39" t="s">
        <v>492</v>
      </c>
      <c r="F21" s="34" t="s">
        <v>231</v>
      </c>
      <c r="G21" s="34" t="s">
        <v>231</v>
      </c>
      <c r="H21" s="127">
        <v>38070</v>
      </c>
      <c r="I21" s="127">
        <v>38867</v>
      </c>
      <c r="J21" s="35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1040</v>
      </c>
      <c r="K21" s="36">
        <f t="shared" si="0"/>
        <v>2</v>
      </c>
      <c r="L21" s="128"/>
      <c r="M21" s="128">
        <v>640</v>
      </c>
      <c r="N21" s="128"/>
      <c r="O21" s="128">
        <v>400</v>
      </c>
      <c r="P21" s="128"/>
      <c r="Q21" s="128"/>
      <c r="R21" s="128"/>
      <c r="S21" s="128"/>
      <c r="T21" s="118"/>
    </row>
    <row r="22" spans="2:20" ht="12" x14ac:dyDescent="0.2">
      <c r="B22" s="125"/>
      <c r="C22" s="126">
        <v>13</v>
      </c>
      <c r="D22" s="39" t="s">
        <v>425</v>
      </c>
      <c r="E22" s="39" t="s">
        <v>406</v>
      </c>
      <c r="F22" s="34" t="s">
        <v>718</v>
      </c>
      <c r="G22" s="34" t="s">
        <v>718</v>
      </c>
      <c r="H22" s="127">
        <v>38068</v>
      </c>
      <c r="I22" s="127">
        <v>37993</v>
      </c>
      <c r="J22" s="35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1000</v>
      </c>
      <c r="K22" s="36">
        <f t="shared" si="0"/>
        <v>3</v>
      </c>
      <c r="L22" s="128">
        <v>400</v>
      </c>
      <c r="M22" s="128"/>
      <c r="N22" s="128"/>
      <c r="O22" s="128">
        <v>400</v>
      </c>
      <c r="P22" s="128">
        <v>200</v>
      </c>
      <c r="Q22" s="128"/>
      <c r="R22" s="128"/>
      <c r="S22" s="128"/>
      <c r="T22" s="118"/>
    </row>
    <row r="23" spans="2:20" ht="12" x14ac:dyDescent="0.2">
      <c r="B23" s="125"/>
      <c r="C23" s="126">
        <v>14</v>
      </c>
      <c r="D23" s="79" t="s">
        <v>237</v>
      </c>
      <c r="E23" s="72" t="s">
        <v>434</v>
      </c>
      <c r="F23" s="34" t="s">
        <v>705</v>
      </c>
      <c r="G23" s="34" t="s">
        <v>705</v>
      </c>
      <c r="H23" s="127">
        <v>38322</v>
      </c>
      <c r="I23" s="127">
        <v>0</v>
      </c>
      <c r="J23" s="35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880</v>
      </c>
      <c r="K23" s="36">
        <f t="shared" si="0"/>
        <v>1</v>
      </c>
      <c r="L23" s="128"/>
      <c r="M23" s="128">
        <v>880</v>
      </c>
      <c r="N23" s="128"/>
      <c r="O23" s="128"/>
      <c r="P23" s="128"/>
      <c r="Q23" s="128"/>
      <c r="R23" s="128"/>
      <c r="S23" s="128"/>
      <c r="T23" s="118"/>
    </row>
    <row r="24" spans="2:20" ht="12" x14ac:dyDescent="0.2">
      <c r="B24" s="125"/>
      <c r="C24" s="126"/>
      <c r="D24" s="79" t="s">
        <v>445</v>
      </c>
      <c r="E24" s="39" t="s">
        <v>427</v>
      </c>
      <c r="F24" s="34" t="s">
        <v>717</v>
      </c>
      <c r="G24" s="34" t="s">
        <v>717</v>
      </c>
      <c r="H24" s="127">
        <v>38136</v>
      </c>
      <c r="I24" s="127">
        <v>38423</v>
      </c>
      <c r="J24" s="35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880</v>
      </c>
      <c r="K24" s="36">
        <f t="shared" si="0"/>
        <v>1</v>
      </c>
      <c r="L24" s="128"/>
      <c r="M24" s="128"/>
      <c r="N24" s="128"/>
      <c r="O24" s="128"/>
      <c r="P24" s="128"/>
      <c r="Q24" s="128"/>
      <c r="R24" s="128">
        <v>880</v>
      </c>
      <c r="S24" s="128"/>
      <c r="T24" s="118"/>
    </row>
    <row r="25" spans="2:20" ht="12" x14ac:dyDescent="0.2">
      <c r="B25" s="125"/>
      <c r="C25" s="126"/>
      <c r="D25" s="79" t="s">
        <v>433</v>
      </c>
      <c r="E25" s="39" t="s">
        <v>420</v>
      </c>
      <c r="F25" s="34" t="s">
        <v>705</v>
      </c>
      <c r="G25" s="34" t="s">
        <v>705</v>
      </c>
      <c r="H25" s="127">
        <v>0</v>
      </c>
      <c r="I25" s="127">
        <v>38325</v>
      </c>
      <c r="J25" s="35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880</v>
      </c>
      <c r="K25" s="36">
        <f t="shared" si="0"/>
        <v>1</v>
      </c>
      <c r="L25" s="128"/>
      <c r="M25" s="128">
        <v>880</v>
      </c>
      <c r="N25" s="128"/>
      <c r="O25" s="128"/>
      <c r="P25" s="128"/>
      <c r="Q25" s="128"/>
      <c r="R25" s="128"/>
      <c r="S25" s="128"/>
      <c r="T25" s="118"/>
    </row>
    <row r="26" spans="2:20" ht="12" x14ac:dyDescent="0.2">
      <c r="B26" s="125"/>
      <c r="C26" s="126"/>
      <c r="D26" s="79" t="s">
        <v>406</v>
      </c>
      <c r="E26" s="39" t="s">
        <v>400</v>
      </c>
      <c r="F26" s="34" t="s">
        <v>718</v>
      </c>
      <c r="G26" s="34" t="s">
        <v>718</v>
      </c>
      <c r="H26" s="127">
        <v>37993</v>
      </c>
      <c r="I26" s="127">
        <v>38107</v>
      </c>
      <c r="J26" s="35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880</v>
      </c>
      <c r="K26" s="36">
        <f t="shared" si="0"/>
        <v>1</v>
      </c>
      <c r="L26" s="128"/>
      <c r="M26" s="128"/>
      <c r="N26" s="128"/>
      <c r="O26" s="128"/>
      <c r="P26" s="128"/>
      <c r="Q26" s="128"/>
      <c r="R26" s="128">
        <v>880</v>
      </c>
      <c r="S26" s="128"/>
      <c r="T26" s="118"/>
    </row>
    <row r="27" spans="2:20" ht="12" x14ac:dyDescent="0.2">
      <c r="B27" s="125"/>
      <c r="C27" s="126"/>
      <c r="D27" s="79" t="s">
        <v>421</v>
      </c>
      <c r="E27" s="39" t="s">
        <v>453</v>
      </c>
      <c r="F27" s="34" t="s">
        <v>709</v>
      </c>
      <c r="G27" s="34" t="s">
        <v>709</v>
      </c>
      <c r="H27" s="127">
        <v>0</v>
      </c>
      <c r="I27" s="127">
        <v>0</v>
      </c>
      <c r="J27" s="35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880</v>
      </c>
      <c r="K27" s="36">
        <f t="shared" si="0"/>
        <v>1</v>
      </c>
      <c r="L27" s="128"/>
      <c r="M27" s="128"/>
      <c r="N27" s="128"/>
      <c r="O27" s="128">
        <v>880</v>
      </c>
      <c r="P27" s="128"/>
      <c r="Q27" s="128"/>
      <c r="R27" s="128"/>
      <c r="S27" s="128"/>
      <c r="T27" s="118"/>
    </row>
    <row r="28" spans="2:20" ht="12" x14ac:dyDescent="0.2">
      <c r="B28" s="125"/>
      <c r="C28" s="126"/>
      <c r="D28" s="39" t="s">
        <v>452</v>
      </c>
      <c r="E28" s="72" t="s">
        <v>456</v>
      </c>
      <c r="F28" s="34" t="s">
        <v>718</v>
      </c>
      <c r="G28" s="34" t="s">
        <v>718</v>
      </c>
      <c r="H28" s="127">
        <v>38261</v>
      </c>
      <c r="I28" s="127">
        <v>38880</v>
      </c>
      <c r="J28" s="35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880</v>
      </c>
      <c r="K28" s="36">
        <f t="shared" si="0"/>
        <v>1</v>
      </c>
      <c r="L28" s="128"/>
      <c r="M28" s="128"/>
      <c r="N28" s="128"/>
      <c r="O28" s="128"/>
      <c r="P28" s="128"/>
      <c r="Q28" s="128"/>
      <c r="R28" s="128">
        <v>880</v>
      </c>
      <c r="S28" s="128"/>
      <c r="T28" s="118"/>
    </row>
    <row r="29" spans="2:20" ht="12" x14ac:dyDescent="0.2">
      <c r="B29" s="125"/>
      <c r="C29" s="126"/>
      <c r="D29" s="79" t="s">
        <v>440</v>
      </c>
      <c r="E29" s="39" t="s">
        <v>240</v>
      </c>
      <c r="F29" s="34" t="s">
        <v>702</v>
      </c>
      <c r="G29" s="34" t="s">
        <v>700</v>
      </c>
      <c r="H29" s="127">
        <v>38051</v>
      </c>
      <c r="I29" s="127">
        <v>38014</v>
      </c>
      <c r="J29" s="35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880</v>
      </c>
      <c r="K29" s="36">
        <f t="shared" si="0"/>
        <v>1</v>
      </c>
      <c r="L29" s="128">
        <v>880</v>
      </c>
      <c r="M29" s="128"/>
      <c r="N29" s="128"/>
      <c r="O29" s="128"/>
      <c r="P29" s="128"/>
      <c r="Q29" s="128"/>
      <c r="R29" s="128"/>
      <c r="S29" s="128"/>
      <c r="T29" s="118"/>
    </row>
    <row r="30" spans="2:20" ht="12" x14ac:dyDescent="0.2">
      <c r="B30" s="125"/>
      <c r="C30" s="126"/>
      <c r="D30" s="79" t="s">
        <v>457</v>
      </c>
      <c r="E30" s="72" t="s">
        <v>456</v>
      </c>
      <c r="F30" s="34" t="s">
        <v>718</v>
      </c>
      <c r="G30" s="34" t="s">
        <v>718</v>
      </c>
      <c r="H30" s="127">
        <v>38332</v>
      </c>
      <c r="I30" s="127">
        <v>38880</v>
      </c>
      <c r="J30" s="35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880</v>
      </c>
      <c r="K30" s="36">
        <f t="shared" si="0"/>
        <v>1</v>
      </c>
      <c r="L30" s="128"/>
      <c r="M30" s="128"/>
      <c r="N30" s="128"/>
      <c r="O30" s="128">
        <v>880</v>
      </c>
      <c r="P30" s="128"/>
      <c r="Q30" s="128"/>
      <c r="R30" s="128"/>
      <c r="S30" s="128"/>
      <c r="T30" s="118"/>
    </row>
    <row r="31" spans="2:20" ht="12" x14ac:dyDescent="0.2">
      <c r="B31" s="125"/>
      <c r="C31" s="126">
        <v>22</v>
      </c>
      <c r="D31" s="79" t="s">
        <v>419</v>
      </c>
      <c r="E31" s="39" t="s">
        <v>431</v>
      </c>
      <c r="F31" s="34" t="s">
        <v>231</v>
      </c>
      <c r="G31" s="34" t="s">
        <v>231</v>
      </c>
      <c r="H31" s="127">
        <v>38029</v>
      </c>
      <c r="I31" s="127">
        <v>38027</v>
      </c>
      <c r="J31" s="35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800</v>
      </c>
      <c r="K31" s="36">
        <f t="shared" si="0"/>
        <v>2</v>
      </c>
      <c r="L31" s="128">
        <v>400</v>
      </c>
      <c r="M31" s="128"/>
      <c r="N31" s="128"/>
      <c r="O31" s="128">
        <v>400</v>
      </c>
      <c r="P31" s="128"/>
      <c r="Q31" s="128"/>
      <c r="R31" s="128"/>
      <c r="S31" s="128"/>
      <c r="T31" s="118"/>
    </row>
    <row r="32" spans="2:20" ht="12" x14ac:dyDescent="0.2">
      <c r="B32" s="125"/>
      <c r="C32" s="126">
        <v>23</v>
      </c>
      <c r="D32" s="39" t="s">
        <v>382</v>
      </c>
      <c r="E32" s="39" t="s">
        <v>416</v>
      </c>
      <c r="F32" s="34" t="s">
        <v>703</v>
      </c>
      <c r="G32" s="34" t="s">
        <v>703</v>
      </c>
      <c r="H32" s="127">
        <v>38021</v>
      </c>
      <c r="I32" s="127">
        <v>38273</v>
      </c>
      <c r="J32" s="35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640</v>
      </c>
      <c r="K32" s="36">
        <f t="shared" si="0"/>
        <v>1</v>
      </c>
      <c r="L32" s="128"/>
      <c r="M32" s="128"/>
      <c r="N32" s="128"/>
      <c r="O32" s="128"/>
      <c r="P32" s="128"/>
      <c r="Q32" s="128"/>
      <c r="R32" s="128">
        <v>640</v>
      </c>
      <c r="S32" s="128"/>
      <c r="T32" s="118"/>
    </row>
    <row r="33" spans="2:20" ht="12" x14ac:dyDescent="0.2">
      <c r="B33" s="125"/>
      <c r="C33" s="126"/>
      <c r="D33" s="79" t="s">
        <v>493</v>
      </c>
      <c r="E33" s="80" t="s">
        <v>416</v>
      </c>
      <c r="F33" s="34" t="s">
        <v>703</v>
      </c>
      <c r="G33" s="34" t="s">
        <v>703</v>
      </c>
      <c r="H33" s="127">
        <v>0</v>
      </c>
      <c r="I33" s="127">
        <v>38273</v>
      </c>
      <c r="J33" s="35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640</v>
      </c>
      <c r="K33" s="36">
        <f t="shared" si="0"/>
        <v>1</v>
      </c>
      <c r="L33" s="128"/>
      <c r="M33" s="128">
        <v>640</v>
      </c>
      <c r="N33" s="128"/>
      <c r="O33" s="128"/>
      <c r="P33" s="128"/>
      <c r="Q33" s="128"/>
      <c r="R33" s="128"/>
      <c r="S33" s="128"/>
      <c r="T33" s="118"/>
    </row>
    <row r="34" spans="2:20" ht="12" x14ac:dyDescent="0.2">
      <c r="B34" s="125"/>
      <c r="C34" s="126"/>
      <c r="D34" s="79" t="s">
        <v>494</v>
      </c>
      <c r="E34" s="39" t="s">
        <v>454</v>
      </c>
      <c r="F34" s="34" t="s">
        <v>711</v>
      </c>
      <c r="G34" s="34" t="s">
        <v>711</v>
      </c>
      <c r="H34" s="127">
        <v>38833</v>
      </c>
      <c r="I34" s="127">
        <v>38489</v>
      </c>
      <c r="J34" s="35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640</v>
      </c>
      <c r="K34" s="36">
        <f t="shared" si="0"/>
        <v>1</v>
      </c>
      <c r="L34" s="128"/>
      <c r="M34" s="128"/>
      <c r="N34" s="128"/>
      <c r="O34" s="128"/>
      <c r="P34" s="128"/>
      <c r="Q34" s="128"/>
      <c r="R34" s="128">
        <v>640</v>
      </c>
      <c r="S34" s="128"/>
      <c r="T34" s="118"/>
    </row>
    <row r="35" spans="2:20" ht="12" x14ac:dyDescent="0.2">
      <c r="B35" s="125"/>
      <c r="C35" s="126"/>
      <c r="D35" s="39" t="s">
        <v>418</v>
      </c>
      <c r="E35" s="39" t="s">
        <v>495</v>
      </c>
      <c r="F35" s="34" t="s">
        <v>231</v>
      </c>
      <c r="G35" s="34" t="s">
        <v>231</v>
      </c>
      <c r="H35" s="127">
        <v>38713</v>
      </c>
      <c r="I35" s="127">
        <v>39327</v>
      </c>
      <c r="J35" s="35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640</v>
      </c>
      <c r="K35" s="36">
        <f t="shared" si="0"/>
        <v>1</v>
      </c>
      <c r="L35" s="128"/>
      <c r="M35" s="128"/>
      <c r="N35" s="128"/>
      <c r="O35" s="128"/>
      <c r="P35" s="128"/>
      <c r="Q35" s="128"/>
      <c r="R35" s="128">
        <v>640</v>
      </c>
      <c r="S35" s="128"/>
      <c r="T35" s="118"/>
    </row>
    <row r="36" spans="2:20" ht="12" x14ac:dyDescent="0.2">
      <c r="B36" s="125"/>
      <c r="C36" s="126"/>
      <c r="D36" s="39" t="s">
        <v>448</v>
      </c>
      <c r="E36" s="79" t="s">
        <v>424</v>
      </c>
      <c r="F36" s="34" t="s">
        <v>711</v>
      </c>
      <c r="G36" s="34" t="s">
        <v>711</v>
      </c>
      <c r="H36" s="127">
        <v>38258</v>
      </c>
      <c r="I36" s="127">
        <v>38456</v>
      </c>
      <c r="J36" s="35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640</v>
      </c>
      <c r="K36" s="36">
        <f t="shared" si="0"/>
        <v>1</v>
      </c>
      <c r="L36" s="128"/>
      <c r="M36" s="128"/>
      <c r="N36" s="128"/>
      <c r="O36" s="128"/>
      <c r="P36" s="128"/>
      <c r="Q36" s="128"/>
      <c r="R36" s="128">
        <v>640</v>
      </c>
      <c r="S36" s="128"/>
      <c r="T36" s="118"/>
    </row>
    <row r="37" spans="2:20" ht="12" x14ac:dyDescent="0.2">
      <c r="B37" s="125"/>
      <c r="C37" s="126"/>
      <c r="D37" s="79" t="s">
        <v>449</v>
      </c>
      <c r="E37" s="39" t="s">
        <v>422</v>
      </c>
      <c r="F37" s="34" t="s">
        <v>711</v>
      </c>
      <c r="G37" s="34" t="s">
        <v>711</v>
      </c>
      <c r="H37" s="127">
        <v>38587</v>
      </c>
      <c r="I37" s="127">
        <v>38251</v>
      </c>
      <c r="J37" s="35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640</v>
      </c>
      <c r="K37" s="36">
        <f t="shared" si="0"/>
        <v>1</v>
      </c>
      <c r="L37" s="128"/>
      <c r="M37" s="128"/>
      <c r="N37" s="128"/>
      <c r="O37" s="128"/>
      <c r="P37" s="128"/>
      <c r="Q37" s="128"/>
      <c r="R37" s="128">
        <v>640</v>
      </c>
      <c r="S37" s="128"/>
      <c r="T37" s="118"/>
    </row>
    <row r="38" spans="2:20" ht="12" x14ac:dyDescent="0.2">
      <c r="B38" s="125"/>
      <c r="C38" s="126"/>
      <c r="D38" s="39" t="s">
        <v>496</v>
      </c>
      <c r="E38" s="39" t="s">
        <v>428</v>
      </c>
      <c r="F38" s="34" t="s">
        <v>717</v>
      </c>
      <c r="G38" s="34" t="s">
        <v>717</v>
      </c>
      <c r="H38" s="127">
        <v>38953</v>
      </c>
      <c r="I38" s="127">
        <v>38625</v>
      </c>
      <c r="J38" s="35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640</v>
      </c>
      <c r="K38" s="36">
        <f t="shared" si="0"/>
        <v>1</v>
      </c>
      <c r="L38" s="128"/>
      <c r="M38" s="128"/>
      <c r="N38" s="128"/>
      <c r="O38" s="128"/>
      <c r="P38" s="128"/>
      <c r="Q38" s="128"/>
      <c r="R38" s="128">
        <v>640</v>
      </c>
      <c r="S38" s="128"/>
      <c r="T38" s="118"/>
    </row>
    <row r="39" spans="2:20" ht="12" x14ac:dyDescent="0.2">
      <c r="B39" s="125"/>
      <c r="C39" s="126"/>
      <c r="D39" s="39" t="s">
        <v>385</v>
      </c>
      <c r="E39" s="79" t="s">
        <v>386</v>
      </c>
      <c r="F39" s="34" t="s">
        <v>715</v>
      </c>
      <c r="G39" s="34" t="s">
        <v>715</v>
      </c>
      <c r="H39" s="127">
        <v>38648</v>
      </c>
      <c r="I39" s="127">
        <v>38204</v>
      </c>
      <c r="J39" s="35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640</v>
      </c>
      <c r="K39" s="36">
        <f t="shared" si="0"/>
        <v>1</v>
      </c>
      <c r="L39" s="128"/>
      <c r="M39" s="128"/>
      <c r="N39" s="128"/>
      <c r="O39" s="128"/>
      <c r="P39" s="128"/>
      <c r="Q39" s="128"/>
      <c r="R39" s="128"/>
      <c r="S39" s="128">
        <v>640</v>
      </c>
      <c r="T39" s="118"/>
    </row>
    <row r="40" spans="2:20" ht="12" x14ac:dyDescent="0.2">
      <c r="B40" s="125"/>
      <c r="C40" s="126"/>
      <c r="D40" s="79" t="s">
        <v>427</v>
      </c>
      <c r="E40" s="39" t="s">
        <v>428</v>
      </c>
      <c r="F40" s="34" t="s">
        <v>717</v>
      </c>
      <c r="G40" s="34" t="s">
        <v>717</v>
      </c>
      <c r="H40" s="127">
        <v>38423</v>
      </c>
      <c r="I40" s="127">
        <v>38625</v>
      </c>
      <c r="J40" s="35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640</v>
      </c>
      <c r="K40" s="36">
        <f t="shared" si="0"/>
        <v>1</v>
      </c>
      <c r="L40" s="128"/>
      <c r="M40" s="128"/>
      <c r="N40" s="128"/>
      <c r="O40" s="128"/>
      <c r="P40" s="128"/>
      <c r="Q40" s="128"/>
      <c r="R40" s="128"/>
      <c r="S40" s="128">
        <v>640</v>
      </c>
      <c r="T40" s="118"/>
    </row>
    <row r="41" spans="2:20" ht="12" x14ac:dyDescent="0.2">
      <c r="B41" s="125"/>
      <c r="C41" s="126"/>
      <c r="D41" s="79" t="s">
        <v>436</v>
      </c>
      <c r="E41" s="39" t="s">
        <v>495</v>
      </c>
      <c r="F41" s="34" t="s">
        <v>701</v>
      </c>
      <c r="G41" s="34" t="s">
        <v>231</v>
      </c>
      <c r="H41" s="127">
        <v>38591</v>
      </c>
      <c r="I41" s="127">
        <v>39327</v>
      </c>
      <c r="J41" s="35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640</v>
      </c>
      <c r="K41" s="36">
        <f t="shared" si="0"/>
        <v>1</v>
      </c>
      <c r="L41" s="128"/>
      <c r="M41" s="128"/>
      <c r="N41" s="128"/>
      <c r="O41" s="128"/>
      <c r="P41" s="128"/>
      <c r="Q41" s="128"/>
      <c r="R41" s="128"/>
      <c r="S41" s="128">
        <v>640</v>
      </c>
      <c r="T41" s="118"/>
    </row>
    <row r="42" spans="2:20" ht="12" x14ac:dyDescent="0.2">
      <c r="B42" s="125"/>
      <c r="C42" s="126">
        <v>33</v>
      </c>
      <c r="D42" s="79" t="s">
        <v>441</v>
      </c>
      <c r="E42" s="39" t="s">
        <v>432</v>
      </c>
      <c r="F42" s="34" t="s">
        <v>704</v>
      </c>
      <c r="G42" s="34" t="s">
        <v>704</v>
      </c>
      <c r="H42" s="127">
        <v>38734</v>
      </c>
      <c r="I42" s="127">
        <v>38786</v>
      </c>
      <c r="J42" s="35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560</v>
      </c>
      <c r="K42" s="36">
        <f t="shared" si="0"/>
        <v>1</v>
      </c>
      <c r="L42" s="128"/>
      <c r="M42" s="128"/>
      <c r="N42" s="128"/>
      <c r="O42" s="128"/>
      <c r="P42" s="128"/>
      <c r="Q42" s="128">
        <v>560</v>
      </c>
      <c r="R42" s="128"/>
      <c r="S42" s="128"/>
      <c r="T42" s="118"/>
    </row>
    <row r="43" spans="2:20" ht="12" x14ac:dyDescent="0.2">
      <c r="B43" s="125"/>
      <c r="C43" s="126">
        <v>34</v>
      </c>
      <c r="D43" s="39" t="s">
        <v>418</v>
      </c>
      <c r="E43" s="39" t="s">
        <v>492</v>
      </c>
      <c r="F43" s="34" t="s">
        <v>231</v>
      </c>
      <c r="G43" s="34" t="s">
        <v>231</v>
      </c>
      <c r="H43" s="127">
        <v>38713</v>
      </c>
      <c r="I43" s="127">
        <v>38867</v>
      </c>
      <c r="J43" s="35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440</v>
      </c>
      <c r="K43" s="36">
        <f t="shared" si="0"/>
        <v>1</v>
      </c>
      <c r="L43" s="128"/>
      <c r="M43" s="128"/>
      <c r="N43" s="128"/>
      <c r="O43" s="128"/>
      <c r="P43" s="128"/>
      <c r="Q43" s="128">
        <v>440</v>
      </c>
      <c r="R43" s="128"/>
      <c r="S43" s="128"/>
      <c r="T43" s="118"/>
    </row>
    <row r="44" spans="2:20" ht="12" x14ac:dyDescent="0.2">
      <c r="B44" s="125"/>
      <c r="C44" s="126"/>
      <c r="D44" s="79" t="s">
        <v>459</v>
      </c>
      <c r="E44" s="39" t="s">
        <v>414</v>
      </c>
      <c r="F44" s="34" t="s">
        <v>712</v>
      </c>
      <c r="G44" s="34" t="s">
        <v>712</v>
      </c>
      <c r="H44" s="127">
        <v>0</v>
      </c>
      <c r="I44" s="127">
        <v>38097</v>
      </c>
      <c r="J44" s="35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440</v>
      </c>
      <c r="K44" s="36">
        <f t="shared" si="0"/>
        <v>1</v>
      </c>
      <c r="L44" s="128"/>
      <c r="M44" s="128"/>
      <c r="N44" s="128"/>
      <c r="O44" s="128"/>
      <c r="P44" s="128">
        <v>440</v>
      </c>
      <c r="Q44" s="128"/>
      <c r="R44" s="128"/>
      <c r="S44" s="128"/>
      <c r="T44" s="118"/>
    </row>
    <row r="45" spans="2:20" ht="12" x14ac:dyDescent="0.2">
      <c r="B45" s="125"/>
      <c r="C45" s="126"/>
      <c r="D45" s="79" t="s">
        <v>443</v>
      </c>
      <c r="E45" s="72" t="s">
        <v>492</v>
      </c>
      <c r="F45" s="34" t="s">
        <v>231</v>
      </c>
      <c r="G45" s="34" t="s">
        <v>231</v>
      </c>
      <c r="H45" s="127">
        <v>0</v>
      </c>
      <c r="I45" s="127">
        <v>38867</v>
      </c>
      <c r="J45" s="35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440</v>
      </c>
      <c r="K45" s="36">
        <f t="shared" si="0"/>
        <v>1</v>
      </c>
      <c r="L45" s="128"/>
      <c r="M45" s="128"/>
      <c r="N45" s="128">
        <v>440</v>
      </c>
      <c r="O45" s="128"/>
      <c r="P45" s="128"/>
      <c r="Q45" s="128"/>
      <c r="R45" s="128"/>
      <c r="S45" s="128"/>
      <c r="T45" s="118"/>
    </row>
    <row r="46" spans="2:20" ht="12" x14ac:dyDescent="0.2">
      <c r="B46" s="125"/>
      <c r="C46" s="126"/>
      <c r="D46" s="79" t="s">
        <v>430</v>
      </c>
      <c r="E46" s="39" t="s">
        <v>384</v>
      </c>
      <c r="F46" s="34" t="s">
        <v>704</v>
      </c>
      <c r="G46" s="34" t="s">
        <v>704</v>
      </c>
      <c r="H46" s="127">
        <v>38462</v>
      </c>
      <c r="I46" s="127">
        <v>38023</v>
      </c>
      <c r="J46" s="35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440</v>
      </c>
      <c r="K46" s="36">
        <f t="shared" si="0"/>
        <v>1</v>
      </c>
      <c r="L46" s="128"/>
      <c r="M46" s="128"/>
      <c r="N46" s="128"/>
      <c r="O46" s="128"/>
      <c r="P46" s="128"/>
      <c r="Q46" s="128">
        <v>440</v>
      </c>
      <c r="R46" s="128"/>
      <c r="S46" s="128"/>
      <c r="T46" s="118"/>
    </row>
    <row r="47" spans="2:20" ht="12" x14ac:dyDescent="0.2">
      <c r="B47" s="125"/>
      <c r="C47" s="126"/>
      <c r="D47" s="79" t="s">
        <v>411</v>
      </c>
      <c r="E47" s="39" t="s">
        <v>444</v>
      </c>
      <c r="F47" s="34" t="s">
        <v>231</v>
      </c>
      <c r="G47" s="34" t="s">
        <v>231</v>
      </c>
      <c r="H47" s="127">
        <v>38070</v>
      </c>
      <c r="I47" s="127">
        <v>38308</v>
      </c>
      <c r="J47" s="35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440</v>
      </c>
      <c r="K47" s="36">
        <f t="shared" si="0"/>
        <v>1</v>
      </c>
      <c r="L47" s="128"/>
      <c r="M47" s="128"/>
      <c r="N47" s="128">
        <v>440</v>
      </c>
      <c r="O47" s="128"/>
      <c r="P47" s="128"/>
      <c r="Q47" s="128"/>
      <c r="R47" s="128"/>
      <c r="S47" s="128"/>
      <c r="T47" s="118"/>
    </row>
    <row r="48" spans="2:20" ht="12" x14ac:dyDescent="0.2">
      <c r="B48" s="125"/>
      <c r="C48" s="126">
        <v>39</v>
      </c>
      <c r="D48" s="39" t="s">
        <v>447</v>
      </c>
      <c r="E48" s="39" t="s">
        <v>423</v>
      </c>
      <c r="F48" s="34" t="s">
        <v>718</v>
      </c>
      <c r="G48" s="34" t="s">
        <v>718</v>
      </c>
      <c r="H48" s="127">
        <v>38670</v>
      </c>
      <c r="I48" s="127">
        <v>38200</v>
      </c>
      <c r="J48" s="35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400</v>
      </c>
      <c r="K48" s="36">
        <f t="shared" si="0"/>
        <v>1</v>
      </c>
      <c r="L48" s="128">
        <v>400</v>
      </c>
      <c r="M48" s="128"/>
      <c r="N48" s="128"/>
      <c r="O48" s="128"/>
      <c r="P48" s="128"/>
      <c r="Q48" s="128"/>
      <c r="R48" s="128"/>
      <c r="S48" s="128"/>
      <c r="T48" s="118"/>
    </row>
    <row r="49" spans="2:20" ht="12" x14ac:dyDescent="0.2">
      <c r="B49" s="125"/>
      <c r="C49" s="126"/>
      <c r="D49" s="79" t="s">
        <v>497</v>
      </c>
      <c r="E49" s="39" t="s">
        <v>435</v>
      </c>
      <c r="F49" s="34" t="s">
        <v>709</v>
      </c>
      <c r="G49" s="34" t="s">
        <v>709</v>
      </c>
      <c r="H49" s="127">
        <v>0</v>
      </c>
      <c r="I49" s="127">
        <v>0</v>
      </c>
      <c r="J49" s="35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400</v>
      </c>
      <c r="K49" s="36">
        <f t="shared" si="0"/>
        <v>1</v>
      </c>
      <c r="L49" s="128"/>
      <c r="M49" s="128"/>
      <c r="N49" s="128"/>
      <c r="O49" s="128">
        <v>400</v>
      </c>
      <c r="P49" s="128"/>
      <c r="Q49" s="128"/>
      <c r="R49" s="128"/>
      <c r="S49" s="128"/>
      <c r="T49" s="118"/>
    </row>
    <row r="50" spans="2:20" ht="12" x14ac:dyDescent="0.2">
      <c r="B50" s="125"/>
      <c r="C50" s="126"/>
      <c r="D50" s="79" t="s">
        <v>439</v>
      </c>
      <c r="E50" s="39" t="s">
        <v>414</v>
      </c>
      <c r="F50" s="34" t="s">
        <v>712</v>
      </c>
      <c r="G50" s="34" t="s">
        <v>712</v>
      </c>
      <c r="H50" s="127">
        <v>38171</v>
      </c>
      <c r="I50" s="127">
        <v>38097</v>
      </c>
      <c r="J50" s="35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400</v>
      </c>
      <c r="K50" s="36">
        <f t="shared" si="0"/>
        <v>1</v>
      </c>
      <c r="L50" s="128">
        <v>400</v>
      </c>
      <c r="M50" s="128"/>
      <c r="N50" s="128"/>
      <c r="O50" s="128"/>
      <c r="P50" s="128"/>
      <c r="Q50" s="128"/>
      <c r="R50" s="128"/>
      <c r="S50" s="128"/>
      <c r="T50" s="118"/>
    </row>
    <row r="51" spans="2:20" ht="12" x14ac:dyDescent="0.2">
      <c r="B51" s="125"/>
      <c r="C51" s="126">
        <v>42</v>
      </c>
      <c r="D51" s="39" t="s">
        <v>458</v>
      </c>
      <c r="E51" s="39" t="s">
        <v>460</v>
      </c>
      <c r="F51" s="34" t="s">
        <v>700</v>
      </c>
      <c r="G51" s="34" t="s">
        <v>702</v>
      </c>
      <c r="H51" s="127">
        <v>38873</v>
      </c>
      <c r="I51" s="127">
        <v>39506</v>
      </c>
      <c r="J51" s="35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200</v>
      </c>
      <c r="K51" s="36">
        <f t="shared" si="0"/>
        <v>1</v>
      </c>
      <c r="L51" s="128"/>
      <c r="M51" s="128"/>
      <c r="N51" s="128"/>
      <c r="O51" s="128"/>
      <c r="P51" s="128">
        <v>200</v>
      </c>
      <c r="Q51" s="128"/>
      <c r="R51" s="128"/>
      <c r="S51" s="128"/>
      <c r="T51" s="118"/>
    </row>
    <row r="52" spans="2:20" ht="12" x14ac:dyDescent="0.2">
      <c r="B52" s="125"/>
      <c r="C52" s="126"/>
      <c r="D52" s="79"/>
      <c r="E52" s="80"/>
      <c r="F52" s="34" t="s">
        <v>166</v>
      </c>
      <c r="G52" s="34" t="s">
        <v>166</v>
      </c>
      <c r="H52" s="127" t="s">
        <v>166</v>
      </c>
      <c r="I52" s="127" t="s">
        <v>166</v>
      </c>
      <c r="J52" s="35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36">
        <f t="shared" si="0"/>
        <v>0</v>
      </c>
      <c r="L52" s="128"/>
      <c r="M52" s="128"/>
      <c r="N52" s="128"/>
      <c r="O52" s="128"/>
      <c r="P52" s="128"/>
      <c r="Q52" s="128"/>
      <c r="R52" s="128"/>
      <c r="S52" s="128"/>
      <c r="T52" s="118"/>
    </row>
    <row r="53" spans="2:20" ht="12" x14ac:dyDescent="0.2">
      <c r="B53" s="125"/>
      <c r="C53" s="126"/>
      <c r="D53" s="79"/>
      <c r="E53" s="39"/>
      <c r="F53" s="34" t="s">
        <v>166</v>
      </c>
      <c r="G53" s="34" t="s">
        <v>166</v>
      </c>
      <c r="H53" s="127" t="s">
        <v>166</v>
      </c>
      <c r="I53" s="127" t="s">
        <v>166</v>
      </c>
      <c r="J53" s="35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36">
        <f t="shared" si="0"/>
        <v>0</v>
      </c>
      <c r="L53" s="128"/>
      <c r="M53" s="128"/>
      <c r="N53" s="128"/>
      <c r="O53" s="128"/>
      <c r="P53" s="128"/>
      <c r="Q53" s="128"/>
      <c r="R53" s="128"/>
      <c r="S53" s="128"/>
      <c r="T53" s="118"/>
    </row>
    <row r="54" spans="2:20" ht="12" x14ac:dyDescent="0.2">
      <c r="B54" s="125"/>
      <c r="C54" s="126"/>
      <c r="D54" s="79"/>
      <c r="E54" s="39"/>
      <c r="F54" s="34" t="s">
        <v>166</v>
      </c>
      <c r="G54" s="34" t="s">
        <v>166</v>
      </c>
      <c r="H54" s="127" t="s">
        <v>166</v>
      </c>
      <c r="I54" s="127" t="s">
        <v>166</v>
      </c>
      <c r="J54" s="35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36">
        <f t="shared" ref="K54:K69" si="1">COUNT(L54:T54)-COUNTIF(L54:T54,"=0")</f>
        <v>0</v>
      </c>
      <c r="L54" s="128"/>
      <c r="M54" s="128"/>
      <c r="N54" s="128"/>
      <c r="O54" s="128"/>
      <c r="P54" s="128"/>
      <c r="Q54" s="128"/>
      <c r="R54" s="128"/>
      <c r="S54" s="128"/>
      <c r="T54" s="118"/>
    </row>
    <row r="55" spans="2:20" ht="12" x14ac:dyDescent="0.2">
      <c r="B55" s="125"/>
      <c r="C55" s="126"/>
      <c r="D55" s="39"/>
      <c r="E55" s="39"/>
      <c r="F55" s="34" t="s">
        <v>166</v>
      </c>
      <c r="G55" s="34" t="s">
        <v>166</v>
      </c>
      <c r="H55" s="127" t="s">
        <v>166</v>
      </c>
      <c r="I55" s="127" t="s">
        <v>166</v>
      </c>
      <c r="J55" s="35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36">
        <f t="shared" si="1"/>
        <v>0</v>
      </c>
      <c r="L55" s="128"/>
      <c r="M55" s="128"/>
      <c r="N55" s="128"/>
      <c r="O55" s="128"/>
      <c r="P55" s="128"/>
      <c r="Q55" s="128"/>
      <c r="R55" s="128"/>
      <c r="S55" s="128"/>
      <c r="T55" s="118"/>
    </row>
    <row r="56" spans="2:20" ht="12" x14ac:dyDescent="0.2">
      <c r="B56" s="125"/>
      <c r="C56" s="126"/>
      <c r="D56" s="79"/>
      <c r="E56" s="39"/>
      <c r="F56" s="34" t="s">
        <v>166</v>
      </c>
      <c r="G56" s="34" t="s">
        <v>166</v>
      </c>
      <c r="H56" s="127" t="s">
        <v>166</v>
      </c>
      <c r="I56" s="127" t="s">
        <v>166</v>
      </c>
      <c r="J56" s="35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36">
        <f t="shared" si="1"/>
        <v>0</v>
      </c>
      <c r="L56" s="128"/>
      <c r="M56" s="128"/>
      <c r="N56" s="128"/>
      <c r="O56" s="128"/>
      <c r="P56" s="128"/>
      <c r="Q56" s="128"/>
      <c r="R56" s="128"/>
      <c r="S56" s="128"/>
      <c r="T56" s="118"/>
    </row>
    <row r="57" spans="2:20" ht="12" x14ac:dyDescent="0.2">
      <c r="B57" s="125"/>
      <c r="C57" s="126"/>
      <c r="D57" s="79"/>
      <c r="E57" s="39"/>
      <c r="F57" s="34" t="s">
        <v>166</v>
      </c>
      <c r="G57" s="34" t="s">
        <v>166</v>
      </c>
      <c r="H57" s="127" t="s">
        <v>166</v>
      </c>
      <c r="I57" s="127" t="s">
        <v>166</v>
      </c>
      <c r="J57" s="35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36">
        <f t="shared" si="1"/>
        <v>0</v>
      </c>
      <c r="L57" s="128"/>
      <c r="M57" s="128"/>
      <c r="N57" s="128"/>
      <c r="O57" s="128"/>
      <c r="P57" s="128"/>
      <c r="Q57" s="128"/>
      <c r="R57" s="128"/>
      <c r="S57" s="128"/>
      <c r="T57" s="118"/>
    </row>
    <row r="58" spans="2:20" ht="12" x14ac:dyDescent="0.2">
      <c r="B58" s="125"/>
      <c r="C58" s="126"/>
      <c r="D58" s="79"/>
      <c r="E58" s="39"/>
      <c r="F58" s="34" t="s">
        <v>166</v>
      </c>
      <c r="G58" s="34" t="s">
        <v>166</v>
      </c>
      <c r="H58" s="127" t="s">
        <v>166</v>
      </c>
      <c r="I58" s="127" t="s">
        <v>166</v>
      </c>
      <c r="J58" s="35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36">
        <f t="shared" si="1"/>
        <v>0</v>
      </c>
      <c r="L58" s="128"/>
      <c r="M58" s="128"/>
      <c r="N58" s="128"/>
      <c r="O58" s="128"/>
      <c r="P58" s="128"/>
      <c r="Q58" s="128"/>
      <c r="R58" s="128"/>
      <c r="S58" s="128"/>
      <c r="T58" s="118"/>
    </row>
    <row r="59" spans="2:20" ht="12" x14ac:dyDescent="0.2">
      <c r="B59" s="125"/>
      <c r="C59" s="126"/>
      <c r="D59" s="79"/>
      <c r="E59" s="39"/>
      <c r="F59" s="34" t="s">
        <v>166</v>
      </c>
      <c r="G59" s="34" t="s">
        <v>166</v>
      </c>
      <c r="H59" s="127" t="s">
        <v>166</v>
      </c>
      <c r="I59" s="127" t="s">
        <v>166</v>
      </c>
      <c r="J59" s="35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36">
        <f t="shared" si="1"/>
        <v>0</v>
      </c>
      <c r="L59" s="128"/>
      <c r="M59" s="128"/>
      <c r="N59" s="128"/>
      <c r="O59" s="128"/>
      <c r="P59" s="128"/>
      <c r="Q59" s="128"/>
      <c r="R59" s="128"/>
      <c r="S59" s="128"/>
      <c r="T59" s="118"/>
    </row>
    <row r="60" spans="2:20" ht="12" x14ac:dyDescent="0.2">
      <c r="B60" s="125"/>
      <c r="C60" s="126"/>
      <c r="D60" s="79"/>
      <c r="E60" s="39"/>
      <c r="F60" s="34" t="s">
        <v>166</v>
      </c>
      <c r="G60" s="34" t="s">
        <v>166</v>
      </c>
      <c r="H60" s="127" t="s">
        <v>166</v>
      </c>
      <c r="I60" s="127" t="s">
        <v>166</v>
      </c>
      <c r="J60" s="35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36">
        <f t="shared" si="1"/>
        <v>0</v>
      </c>
      <c r="L60" s="128"/>
      <c r="M60" s="128"/>
      <c r="N60" s="128"/>
      <c r="O60" s="128"/>
      <c r="P60" s="128"/>
      <c r="Q60" s="128"/>
      <c r="R60" s="128"/>
      <c r="S60" s="128"/>
      <c r="T60" s="118"/>
    </row>
    <row r="61" spans="2:20" ht="12" x14ac:dyDescent="0.2">
      <c r="B61" s="125"/>
      <c r="C61" s="126"/>
      <c r="D61" s="79"/>
      <c r="E61" s="39"/>
      <c r="F61" s="34" t="s">
        <v>166</v>
      </c>
      <c r="G61" s="34" t="s">
        <v>166</v>
      </c>
      <c r="H61" s="127" t="s">
        <v>166</v>
      </c>
      <c r="I61" s="127" t="s">
        <v>166</v>
      </c>
      <c r="J61" s="35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36">
        <f t="shared" si="1"/>
        <v>0</v>
      </c>
      <c r="L61" s="128"/>
      <c r="M61" s="128"/>
      <c r="N61" s="128"/>
      <c r="O61" s="128"/>
      <c r="P61" s="128"/>
      <c r="Q61" s="128"/>
      <c r="R61" s="128"/>
      <c r="S61" s="128"/>
      <c r="T61" s="118"/>
    </row>
    <row r="62" spans="2:20" ht="12" x14ac:dyDescent="0.2">
      <c r="B62" s="125"/>
      <c r="C62" s="126"/>
      <c r="D62" s="79"/>
      <c r="E62" s="39"/>
      <c r="F62" s="34" t="s">
        <v>166</v>
      </c>
      <c r="G62" s="34" t="s">
        <v>166</v>
      </c>
      <c r="H62" s="127" t="s">
        <v>166</v>
      </c>
      <c r="I62" s="127" t="s">
        <v>166</v>
      </c>
      <c r="J62" s="35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36">
        <f t="shared" si="1"/>
        <v>0</v>
      </c>
      <c r="L62" s="128"/>
      <c r="M62" s="128"/>
      <c r="N62" s="128"/>
      <c r="O62" s="128"/>
      <c r="P62" s="128"/>
      <c r="Q62" s="128"/>
      <c r="R62" s="128"/>
      <c r="S62" s="128"/>
      <c r="T62" s="118"/>
    </row>
    <row r="63" spans="2:20" ht="12" x14ac:dyDescent="0.2">
      <c r="B63" s="125"/>
      <c r="C63" s="126"/>
      <c r="D63" s="79"/>
      <c r="E63" s="39"/>
      <c r="F63" s="34" t="s">
        <v>166</v>
      </c>
      <c r="G63" s="34" t="s">
        <v>166</v>
      </c>
      <c r="H63" s="127" t="s">
        <v>166</v>
      </c>
      <c r="I63" s="127" t="s">
        <v>166</v>
      </c>
      <c r="J63" s="35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36">
        <f t="shared" si="1"/>
        <v>0</v>
      </c>
      <c r="L63" s="128"/>
      <c r="M63" s="128"/>
      <c r="N63" s="128"/>
      <c r="O63" s="128"/>
      <c r="P63" s="128"/>
      <c r="Q63" s="128"/>
      <c r="R63" s="128"/>
      <c r="S63" s="128"/>
      <c r="T63" s="118"/>
    </row>
    <row r="64" spans="2:20" ht="12" x14ac:dyDescent="0.2">
      <c r="B64" s="125"/>
      <c r="C64" s="126"/>
      <c r="D64" s="39"/>
      <c r="E64" s="80"/>
      <c r="F64" s="34" t="s">
        <v>166</v>
      </c>
      <c r="G64" s="34" t="s">
        <v>166</v>
      </c>
      <c r="H64" s="127" t="s">
        <v>166</v>
      </c>
      <c r="I64" s="127" t="s">
        <v>166</v>
      </c>
      <c r="J64" s="35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36">
        <f t="shared" si="1"/>
        <v>0</v>
      </c>
      <c r="L64" s="128"/>
      <c r="M64" s="128"/>
      <c r="N64" s="128"/>
      <c r="O64" s="128"/>
      <c r="P64" s="128"/>
      <c r="Q64" s="128"/>
      <c r="R64" s="128"/>
      <c r="S64" s="128"/>
      <c r="T64" s="118"/>
    </row>
    <row r="65" spans="2:20" ht="12" x14ac:dyDescent="0.2">
      <c r="B65" s="125"/>
      <c r="C65" s="126"/>
      <c r="D65" s="39"/>
      <c r="E65" s="39"/>
      <c r="F65" s="34" t="s">
        <v>166</v>
      </c>
      <c r="G65" s="34" t="s">
        <v>166</v>
      </c>
      <c r="H65" s="127" t="s">
        <v>166</v>
      </c>
      <c r="I65" s="127" t="s">
        <v>166</v>
      </c>
      <c r="J65" s="35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36">
        <f t="shared" si="1"/>
        <v>0</v>
      </c>
      <c r="L65" s="128"/>
      <c r="M65" s="128"/>
      <c r="N65" s="128"/>
      <c r="O65" s="128"/>
      <c r="P65" s="128"/>
      <c r="Q65" s="128"/>
      <c r="R65" s="128"/>
      <c r="S65" s="128"/>
      <c r="T65" s="118"/>
    </row>
    <row r="66" spans="2:20" ht="12" x14ac:dyDescent="0.2">
      <c r="B66" s="125"/>
      <c r="C66" s="126"/>
      <c r="D66" s="79"/>
      <c r="E66" s="39"/>
      <c r="F66" s="34" t="s">
        <v>166</v>
      </c>
      <c r="G66" s="34" t="s">
        <v>166</v>
      </c>
      <c r="H66" s="127" t="s">
        <v>166</v>
      </c>
      <c r="I66" s="127" t="s">
        <v>166</v>
      </c>
      <c r="J66" s="35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36">
        <f t="shared" si="1"/>
        <v>0</v>
      </c>
      <c r="L66" s="128"/>
      <c r="M66" s="128"/>
      <c r="N66" s="128"/>
      <c r="O66" s="128"/>
      <c r="P66" s="128"/>
      <c r="Q66" s="128"/>
      <c r="R66" s="128"/>
      <c r="S66" s="128"/>
      <c r="T66" s="118"/>
    </row>
    <row r="67" spans="2:20" ht="12" x14ac:dyDescent="0.2">
      <c r="B67" s="125"/>
      <c r="C67" s="126"/>
      <c r="D67" s="79"/>
      <c r="E67" s="39"/>
      <c r="F67" s="34" t="s">
        <v>166</v>
      </c>
      <c r="G67" s="34" t="s">
        <v>166</v>
      </c>
      <c r="H67" s="127" t="s">
        <v>166</v>
      </c>
      <c r="I67" s="127" t="s">
        <v>166</v>
      </c>
      <c r="J67" s="35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36">
        <f t="shared" si="1"/>
        <v>0</v>
      </c>
      <c r="L67" s="128"/>
      <c r="M67" s="128"/>
      <c r="N67" s="128"/>
      <c r="O67" s="128"/>
      <c r="P67" s="128"/>
      <c r="Q67" s="128"/>
      <c r="R67" s="128"/>
      <c r="S67" s="128"/>
      <c r="T67" s="118"/>
    </row>
    <row r="68" spans="2:20" ht="12" x14ac:dyDescent="0.2">
      <c r="B68" s="125"/>
      <c r="C68" s="126"/>
      <c r="D68" s="79"/>
      <c r="E68" s="39"/>
      <c r="F68" s="34" t="s">
        <v>166</v>
      </c>
      <c r="G68" s="34" t="s">
        <v>166</v>
      </c>
      <c r="H68" s="127" t="s">
        <v>166</v>
      </c>
      <c r="I68" s="127" t="s">
        <v>166</v>
      </c>
      <c r="J68" s="35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36">
        <f t="shared" si="1"/>
        <v>0</v>
      </c>
      <c r="L68" s="128"/>
      <c r="M68" s="128"/>
      <c r="N68" s="128"/>
      <c r="O68" s="128"/>
      <c r="P68" s="128"/>
      <c r="Q68" s="128"/>
      <c r="R68" s="128"/>
      <c r="S68" s="128"/>
      <c r="T68" s="118"/>
    </row>
    <row r="69" spans="2:20" ht="12" x14ac:dyDescent="0.2">
      <c r="B69" s="125"/>
      <c r="C69" s="126"/>
      <c r="D69" s="79"/>
      <c r="E69" s="39"/>
      <c r="F69" s="34" t="s">
        <v>166</v>
      </c>
      <c r="G69" s="34" t="s">
        <v>166</v>
      </c>
      <c r="H69" s="127" t="s">
        <v>166</v>
      </c>
      <c r="I69" s="127" t="s">
        <v>166</v>
      </c>
      <c r="J69" s="35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36">
        <f t="shared" si="1"/>
        <v>0</v>
      </c>
      <c r="L69" s="128"/>
      <c r="M69" s="128"/>
      <c r="N69" s="128"/>
      <c r="O69" s="128"/>
      <c r="P69" s="128"/>
      <c r="Q69" s="128"/>
      <c r="R69" s="128"/>
      <c r="S69" s="128"/>
      <c r="T69" s="118"/>
    </row>
    <row r="70" spans="2:20" ht="10.199999999999999" x14ac:dyDescent="0.2">
      <c r="B70" s="129"/>
      <c r="C70" s="130"/>
      <c r="D70" s="130"/>
      <c r="E70" s="130"/>
      <c r="F70" s="131"/>
      <c r="G70" s="131"/>
      <c r="H70" s="132"/>
      <c r="I70" s="132"/>
      <c r="J70" s="133"/>
      <c r="K70" s="131"/>
      <c r="L70" s="133"/>
      <c r="M70" s="133"/>
      <c r="N70" s="133"/>
      <c r="O70" s="133"/>
      <c r="P70" s="133"/>
      <c r="Q70" s="133"/>
      <c r="R70" s="133"/>
      <c r="S70" s="133"/>
      <c r="T70" s="118"/>
    </row>
    <row r="71" spans="2:20" ht="10.199999999999999" x14ac:dyDescent="0.2">
      <c r="B71" s="134"/>
      <c r="C71" s="135"/>
      <c r="D71" s="136"/>
      <c r="E71" s="136" t="str">
        <f>SM_S19!$D$41</f>
        <v>CONTAGEM DE SEMANAS</v>
      </c>
      <c r="F71" s="137"/>
      <c r="G71" s="137"/>
      <c r="H71" s="132"/>
      <c r="I71" s="132"/>
      <c r="J71" s="138"/>
      <c r="K71" s="138"/>
      <c r="L71" s="50">
        <f>SM!H$41</f>
        <v>51</v>
      </c>
      <c r="M71" s="50">
        <f>SM!I$41</f>
        <v>39</v>
      </c>
      <c r="N71" s="50">
        <f>SM!J$41</f>
        <v>35</v>
      </c>
      <c r="O71" s="50">
        <f>SM!K$41</f>
        <v>31</v>
      </c>
      <c r="P71" s="50">
        <f>SM!L$41</f>
        <v>30</v>
      </c>
      <c r="Q71" s="50">
        <f>SM!M$41</f>
        <v>12</v>
      </c>
      <c r="R71" s="50">
        <f>SM!N$41</f>
        <v>5</v>
      </c>
      <c r="S71" s="50">
        <f>SM!O$41</f>
        <v>1</v>
      </c>
      <c r="T71" s="139"/>
    </row>
  </sheetData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T71"/>
  <sheetViews>
    <sheetView workbookViewId="0"/>
  </sheetViews>
  <sheetFormatPr defaultRowHeight="14.4" x14ac:dyDescent="0.2"/>
  <cols>
    <col min="4" max="4" width="35.140625" bestFit="1" customWidth="1"/>
    <col min="5" max="5" width="34.85546875" bestFit="1" customWidth="1"/>
    <col min="8" max="9" width="10.140625" bestFit="1" customWidth="1"/>
  </cols>
  <sheetData>
    <row r="2" spans="2:20" ht="12" x14ac:dyDescent="0.2">
      <c r="B2" s="97" t="str">
        <f>SM_S19!B2</f>
        <v>RANKING ESTADUAL - 2018</v>
      </c>
      <c r="F2" s="99"/>
      <c r="G2" s="99"/>
      <c r="H2" s="100"/>
      <c r="I2" s="100"/>
      <c r="J2" s="101"/>
      <c r="K2" s="99"/>
      <c r="L2" s="102"/>
      <c r="M2" s="102"/>
      <c r="N2" s="102"/>
      <c r="O2" s="102"/>
      <c r="P2" s="102"/>
      <c r="Q2" s="102"/>
      <c r="R2" s="102"/>
      <c r="S2" s="102"/>
    </row>
    <row r="3" spans="2:20" ht="12" x14ac:dyDescent="0.2">
      <c r="B3" s="103" t="s">
        <v>498</v>
      </c>
      <c r="D3" s="6">
        <f>SM!D3</f>
        <v>43255</v>
      </c>
      <c r="E3" s="141"/>
      <c r="F3" s="99"/>
      <c r="G3" s="99"/>
      <c r="H3" s="100"/>
      <c r="I3" s="100"/>
      <c r="J3" s="101"/>
      <c r="K3" s="99"/>
      <c r="L3" s="102"/>
      <c r="M3" s="102"/>
      <c r="N3" s="102"/>
      <c r="O3" s="102"/>
      <c r="P3" s="102"/>
      <c r="Q3" s="102"/>
      <c r="R3" s="102"/>
      <c r="S3" s="102"/>
    </row>
    <row r="4" spans="2:20" ht="12" x14ac:dyDescent="0.2">
      <c r="B4" s="102"/>
      <c r="C4" s="104"/>
      <c r="D4" s="105"/>
      <c r="E4" s="105"/>
      <c r="F4" s="99"/>
      <c r="G4" s="99"/>
      <c r="H4" s="100"/>
      <c r="I4" s="100"/>
      <c r="J4" s="101"/>
      <c r="K4" s="99"/>
      <c r="L4" s="102"/>
      <c r="M4" s="102"/>
      <c r="N4" s="102"/>
      <c r="O4" s="102"/>
      <c r="P4" s="102"/>
      <c r="Q4" s="102"/>
      <c r="R4" s="102"/>
      <c r="S4" s="102"/>
    </row>
    <row r="5" spans="2:20" ht="12" x14ac:dyDescent="0.2">
      <c r="B5" s="106"/>
      <c r="C5" s="107"/>
      <c r="D5" s="107"/>
      <c r="E5" s="107"/>
      <c r="F5" s="142"/>
      <c r="G5" s="142"/>
      <c r="H5" s="143"/>
      <c r="I5" s="143"/>
      <c r="J5" s="110"/>
      <c r="K5" s="111"/>
      <c r="L5" s="112"/>
      <c r="M5" s="112"/>
      <c r="N5" s="112"/>
      <c r="O5" s="112"/>
      <c r="P5" s="112"/>
      <c r="Q5" s="112"/>
      <c r="R5" s="112"/>
      <c r="S5" s="112"/>
      <c r="T5" s="113"/>
    </row>
    <row r="6" spans="2:20" ht="24" x14ac:dyDescent="0.2">
      <c r="B6" s="114"/>
      <c r="C6" s="58" t="s">
        <v>2</v>
      </c>
      <c r="D6" s="58" t="str">
        <f>DM_S19!D6</f>
        <v>ATLETA 1</v>
      </c>
      <c r="E6" s="150" t="str">
        <f>DM_S19!E6</f>
        <v>ATLETA 2</v>
      </c>
      <c r="F6" s="151" t="str">
        <f>DM_S19!F6</f>
        <v>ENT 1</v>
      </c>
      <c r="G6" s="18" t="str">
        <f>DM_S19!G6</f>
        <v>ENT 2</v>
      </c>
      <c r="H6" s="144" t="s">
        <v>315</v>
      </c>
      <c r="I6" s="144" t="s">
        <v>316</v>
      </c>
      <c r="J6" s="116" t="str">
        <f>DM_S19!J6</f>
        <v>TOTAL RK52</v>
      </c>
      <c r="K6" s="117" t="str">
        <f>DM_S19!K6</f>
        <v>Torneios</v>
      </c>
      <c r="L6" s="145" t="str">
        <f>DM!J6</f>
        <v>2o</v>
      </c>
      <c r="M6" s="145" t="str">
        <f>DM!K6</f>
        <v>3o</v>
      </c>
      <c r="N6" s="145" t="str">
        <f>DM!L6</f>
        <v>2o</v>
      </c>
      <c r="O6" s="145" t="str">
        <f>DM!M6</f>
        <v>4o</v>
      </c>
      <c r="P6" s="145" t="str">
        <f>DM!N6</f>
        <v>1o</v>
      </c>
      <c r="Q6" s="145" t="str">
        <f>DM!O6</f>
        <v>1o</v>
      </c>
      <c r="R6" s="145" t="str">
        <f>DM!P6</f>
        <v>1o</v>
      </c>
      <c r="S6" s="145" t="str">
        <f>DM!Q6</f>
        <v>2o</v>
      </c>
      <c r="T6" s="118"/>
    </row>
    <row r="7" spans="2:20" ht="12" x14ac:dyDescent="0.2">
      <c r="B7" s="114"/>
      <c r="C7" s="58"/>
      <c r="D7" s="58"/>
      <c r="E7" s="152"/>
      <c r="F7" s="153"/>
      <c r="G7" s="18"/>
      <c r="H7" s="146"/>
      <c r="I7" s="146"/>
      <c r="J7" s="116"/>
      <c r="K7" s="117"/>
      <c r="L7" s="23" t="str">
        <f>DM!J7</f>
        <v>EST</v>
      </c>
      <c r="M7" s="23" t="str">
        <f>DM!K7</f>
        <v>EST</v>
      </c>
      <c r="N7" s="23" t="str">
        <f>DM!L7</f>
        <v>M-CWB</v>
      </c>
      <c r="O7" s="23" t="str">
        <f>DM!M7</f>
        <v>EST</v>
      </c>
      <c r="P7" s="23" t="str">
        <f>DM!N7</f>
        <v>M-OES</v>
      </c>
      <c r="Q7" s="23" t="str">
        <f>DM!O7</f>
        <v>M-CWB</v>
      </c>
      <c r="R7" s="23" t="str">
        <f>DM!P7</f>
        <v>EST</v>
      </c>
      <c r="S7" s="23" t="str">
        <f>DM!Q7</f>
        <v>EST</v>
      </c>
      <c r="T7" s="118"/>
    </row>
    <row r="8" spans="2:20" ht="12" x14ac:dyDescent="0.2">
      <c r="B8" s="119"/>
      <c r="C8" s="58"/>
      <c r="D8" s="58"/>
      <c r="E8" s="154"/>
      <c r="F8" s="155"/>
      <c r="G8" s="18"/>
      <c r="H8" s="147"/>
      <c r="I8" s="147"/>
      <c r="J8" s="116"/>
      <c r="K8" s="117"/>
      <c r="L8" s="25">
        <f>DM!J8</f>
        <v>42905</v>
      </c>
      <c r="M8" s="25">
        <f>DM!K8</f>
        <v>42988</v>
      </c>
      <c r="N8" s="25">
        <f>DM!L8</f>
        <v>43017</v>
      </c>
      <c r="O8" s="25">
        <f>DM!M8</f>
        <v>43045</v>
      </c>
      <c r="P8" s="25">
        <f>DM!N8</f>
        <v>43052</v>
      </c>
      <c r="Q8" s="25">
        <f>DM!O8</f>
        <v>43178</v>
      </c>
      <c r="R8" s="25">
        <f>DM!P8</f>
        <v>43222</v>
      </c>
      <c r="S8" s="25">
        <f>DM!Q8</f>
        <v>43255</v>
      </c>
      <c r="T8" s="118"/>
    </row>
    <row r="9" spans="2:20" ht="12" x14ac:dyDescent="0.2">
      <c r="B9" s="120"/>
      <c r="C9" s="107"/>
      <c r="D9" s="107"/>
      <c r="E9" s="107"/>
      <c r="F9" s="148"/>
      <c r="G9" s="148"/>
      <c r="H9" s="143"/>
      <c r="I9" s="143"/>
      <c r="J9" s="122"/>
      <c r="K9" s="123"/>
      <c r="L9" s="124"/>
      <c r="M9" s="124"/>
      <c r="N9" s="124"/>
      <c r="O9" s="124"/>
      <c r="P9" s="124"/>
      <c r="Q9" s="124"/>
      <c r="R9" s="124"/>
      <c r="S9" s="124"/>
      <c r="T9" s="118"/>
    </row>
    <row r="10" spans="2:20" ht="12" x14ac:dyDescent="0.2">
      <c r="B10" s="125"/>
      <c r="C10" s="126">
        <v>1</v>
      </c>
      <c r="D10" s="82" t="s">
        <v>464</v>
      </c>
      <c r="E10" s="39" t="s">
        <v>462</v>
      </c>
      <c r="F10" s="34" t="s">
        <v>704</v>
      </c>
      <c r="G10" s="34" t="s">
        <v>704</v>
      </c>
      <c r="H10" s="127">
        <v>38648</v>
      </c>
      <c r="I10" s="127">
        <v>38419</v>
      </c>
      <c r="J10" s="35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4040</v>
      </c>
      <c r="K10" s="36">
        <f t="shared" ref="K10:K35" si="0">COUNT(L10:T10)-COUNTIF(L10:T10,"=0")</f>
        <v>4</v>
      </c>
      <c r="L10" s="128"/>
      <c r="M10" s="128"/>
      <c r="N10" s="128"/>
      <c r="O10" s="128">
        <v>1120</v>
      </c>
      <c r="P10" s="128"/>
      <c r="Q10" s="128">
        <v>680</v>
      </c>
      <c r="R10" s="128">
        <v>1120</v>
      </c>
      <c r="S10" s="128">
        <v>1120</v>
      </c>
      <c r="T10" s="118"/>
    </row>
    <row r="11" spans="2:20" ht="12" x14ac:dyDescent="0.2">
      <c r="B11" s="125"/>
      <c r="C11" s="126">
        <v>2</v>
      </c>
      <c r="D11" s="39" t="s">
        <v>322</v>
      </c>
      <c r="E11" s="80" t="s">
        <v>290</v>
      </c>
      <c r="F11" s="34" t="s">
        <v>231</v>
      </c>
      <c r="G11" s="34" t="s">
        <v>231</v>
      </c>
      <c r="H11" s="127">
        <v>38366</v>
      </c>
      <c r="I11" s="127">
        <v>38314</v>
      </c>
      <c r="J11" s="35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3680</v>
      </c>
      <c r="K11" s="36">
        <f t="shared" si="0"/>
        <v>4</v>
      </c>
      <c r="L11" s="128">
        <v>880</v>
      </c>
      <c r="M11" s="128">
        <v>1120</v>
      </c>
      <c r="N11" s="128">
        <v>560</v>
      </c>
      <c r="O11" s="128">
        <v>1120</v>
      </c>
      <c r="P11" s="128"/>
      <c r="Q11" s="128"/>
      <c r="R11" s="128"/>
      <c r="S11" s="128"/>
      <c r="T11" s="118"/>
    </row>
    <row r="12" spans="2:20" ht="12" x14ac:dyDescent="0.2">
      <c r="B12" s="125"/>
      <c r="C12" s="126">
        <v>3</v>
      </c>
      <c r="D12" s="79" t="s">
        <v>463</v>
      </c>
      <c r="E12" s="39" t="s">
        <v>290</v>
      </c>
      <c r="F12" s="34" t="s">
        <v>231</v>
      </c>
      <c r="G12" s="34" t="s">
        <v>231</v>
      </c>
      <c r="H12" s="127">
        <v>38060</v>
      </c>
      <c r="I12" s="127">
        <v>38314</v>
      </c>
      <c r="J12" s="35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3040</v>
      </c>
      <c r="K12" s="36">
        <f t="shared" si="0"/>
        <v>3</v>
      </c>
      <c r="L12" s="128"/>
      <c r="M12" s="128"/>
      <c r="N12" s="128"/>
      <c r="O12" s="128"/>
      <c r="P12" s="128"/>
      <c r="Q12" s="128">
        <v>800</v>
      </c>
      <c r="R12" s="128">
        <v>880</v>
      </c>
      <c r="S12" s="128">
        <v>1360</v>
      </c>
      <c r="T12" s="118"/>
    </row>
    <row r="13" spans="2:20" ht="12" x14ac:dyDescent="0.2">
      <c r="B13" s="125"/>
      <c r="C13" s="126">
        <v>4</v>
      </c>
      <c r="D13" s="79" t="s">
        <v>324</v>
      </c>
      <c r="E13" s="39" t="s">
        <v>296</v>
      </c>
      <c r="F13" s="34" t="s">
        <v>700</v>
      </c>
      <c r="G13" s="34" t="s">
        <v>700</v>
      </c>
      <c r="H13" s="127">
        <v>38167</v>
      </c>
      <c r="I13" s="127">
        <v>38404</v>
      </c>
      <c r="J13" s="35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2960</v>
      </c>
      <c r="K13" s="36">
        <f t="shared" si="0"/>
        <v>2</v>
      </c>
      <c r="L13" s="128"/>
      <c r="M13" s="128"/>
      <c r="N13" s="128"/>
      <c r="O13" s="128"/>
      <c r="P13" s="128"/>
      <c r="Q13" s="128"/>
      <c r="R13" s="128">
        <v>1360</v>
      </c>
      <c r="S13" s="128">
        <v>1600</v>
      </c>
      <c r="T13" s="118"/>
    </row>
    <row r="14" spans="2:20" ht="12" x14ac:dyDescent="0.2">
      <c r="B14" s="125"/>
      <c r="C14" s="126">
        <v>5</v>
      </c>
      <c r="D14" s="79" t="s">
        <v>466</v>
      </c>
      <c r="E14" s="39" t="s">
        <v>465</v>
      </c>
      <c r="F14" s="34" t="s">
        <v>231</v>
      </c>
      <c r="G14" s="34" t="s">
        <v>231</v>
      </c>
      <c r="H14" s="127">
        <v>38489</v>
      </c>
      <c r="I14" s="127">
        <v>38294</v>
      </c>
      <c r="J14" s="35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2360</v>
      </c>
      <c r="K14" s="36">
        <f t="shared" si="0"/>
        <v>4</v>
      </c>
      <c r="L14" s="128"/>
      <c r="M14" s="128"/>
      <c r="N14" s="128"/>
      <c r="O14" s="128">
        <v>640</v>
      </c>
      <c r="P14" s="128"/>
      <c r="Q14" s="128">
        <v>440</v>
      </c>
      <c r="R14" s="128">
        <v>640</v>
      </c>
      <c r="S14" s="128">
        <v>640</v>
      </c>
      <c r="T14" s="118"/>
    </row>
    <row r="15" spans="2:20" ht="12" x14ac:dyDescent="0.2">
      <c r="B15" s="125"/>
      <c r="C15" s="126">
        <v>6</v>
      </c>
      <c r="D15" s="79" t="s">
        <v>472</v>
      </c>
      <c r="E15" s="39" t="s">
        <v>396</v>
      </c>
      <c r="F15" s="34" t="s">
        <v>712</v>
      </c>
      <c r="G15" s="34" t="s">
        <v>712</v>
      </c>
      <c r="H15" s="127">
        <v>38670</v>
      </c>
      <c r="I15" s="127">
        <v>38909</v>
      </c>
      <c r="J15" s="35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1280</v>
      </c>
      <c r="K15" s="36">
        <f t="shared" si="0"/>
        <v>2</v>
      </c>
      <c r="L15" s="128"/>
      <c r="M15" s="128"/>
      <c r="N15" s="128"/>
      <c r="O15" s="128"/>
      <c r="P15" s="128"/>
      <c r="Q15" s="128"/>
      <c r="R15" s="128">
        <v>640</v>
      </c>
      <c r="S15" s="128">
        <v>640</v>
      </c>
      <c r="T15" s="118"/>
    </row>
    <row r="16" spans="2:20" ht="12" x14ac:dyDescent="0.2">
      <c r="B16" s="125"/>
      <c r="C16" s="126">
        <v>7</v>
      </c>
      <c r="D16" s="79" t="s">
        <v>469</v>
      </c>
      <c r="E16" s="39" t="s">
        <v>471</v>
      </c>
      <c r="F16" s="34" t="s">
        <v>704</v>
      </c>
      <c r="G16" s="34" t="s">
        <v>704</v>
      </c>
      <c r="H16" s="127">
        <v>38226</v>
      </c>
      <c r="I16" s="127">
        <v>38204</v>
      </c>
      <c r="J16" s="35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1200</v>
      </c>
      <c r="K16" s="36">
        <f t="shared" si="0"/>
        <v>2</v>
      </c>
      <c r="L16" s="128"/>
      <c r="M16" s="128"/>
      <c r="N16" s="128"/>
      <c r="O16" s="128"/>
      <c r="P16" s="128"/>
      <c r="Q16" s="128">
        <v>560</v>
      </c>
      <c r="R16" s="128">
        <v>640</v>
      </c>
      <c r="S16" s="128"/>
      <c r="T16" s="118"/>
    </row>
    <row r="17" spans="2:20" ht="12" x14ac:dyDescent="0.2">
      <c r="B17" s="125"/>
      <c r="C17" s="126">
        <v>8</v>
      </c>
      <c r="D17" s="79" t="s">
        <v>473</v>
      </c>
      <c r="E17" s="39" t="s">
        <v>391</v>
      </c>
      <c r="F17" s="34" t="s">
        <v>703</v>
      </c>
      <c r="G17" s="34" t="s">
        <v>703</v>
      </c>
      <c r="H17" s="127">
        <v>38712</v>
      </c>
      <c r="I17" s="127">
        <v>38797</v>
      </c>
      <c r="J17" s="35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1120</v>
      </c>
      <c r="K17" s="36">
        <f t="shared" si="0"/>
        <v>1</v>
      </c>
      <c r="L17" s="128"/>
      <c r="M17" s="128"/>
      <c r="N17" s="128"/>
      <c r="O17" s="128"/>
      <c r="P17" s="128"/>
      <c r="Q17" s="128"/>
      <c r="R17" s="128">
        <v>1120</v>
      </c>
      <c r="S17" s="128"/>
      <c r="T17" s="118"/>
    </row>
    <row r="18" spans="2:20" ht="12" x14ac:dyDescent="0.2">
      <c r="B18" s="125"/>
      <c r="C18" s="126"/>
      <c r="D18" s="79" t="s">
        <v>469</v>
      </c>
      <c r="E18" s="39" t="s">
        <v>394</v>
      </c>
      <c r="F18" s="34" t="s">
        <v>704</v>
      </c>
      <c r="G18" s="34" t="s">
        <v>704</v>
      </c>
      <c r="H18" s="127">
        <v>38226</v>
      </c>
      <c r="I18" s="127">
        <v>38296</v>
      </c>
      <c r="J18" s="35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1120</v>
      </c>
      <c r="K18" s="36">
        <f t="shared" si="0"/>
        <v>1</v>
      </c>
      <c r="L18" s="128"/>
      <c r="M18" s="128"/>
      <c r="N18" s="128"/>
      <c r="O18" s="128"/>
      <c r="P18" s="128"/>
      <c r="Q18" s="128"/>
      <c r="R18" s="128"/>
      <c r="S18" s="128">
        <v>1120</v>
      </c>
      <c r="T18" s="118"/>
    </row>
    <row r="19" spans="2:20" ht="12" x14ac:dyDescent="0.2">
      <c r="B19" s="125"/>
      <c r="C19" s="126">
        <v>10</v>
      </c>
      <c r="D19" s="39" t="s">
        <v>474</v>
      </c>
      <c r="E19" s="39" t="s">
        <v>392</v>
      </c>
      <c r="F19" s="34" t="s">
        <v>717</v>
      </c>
      <c r="G19" s="34" t="s">
        <v>717</v>
      </c>
      <c r="H19" s="127">
        <v>38394</v>
      </c>
      <c r="I19" s="127">
        <v>38328</v>
      </c>
      <c r="J19" s="35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880</v>
      </c>
      <c r="K19" s="36">
        <f t="shared" si="0"/>
        <v>1</v>
      </c>
      <c r="L19" s="128"/>
      <c r="M19" s="128"/>
      <c r="N19" s="128"/>
      <c r="O19" s="128"/>
      <c r="P19" s="128"/>
      <c r="Q19" s="128"/>
      <c r="R19" s="128">
        <v>880</v>
      </c>
      <c r="S19" s="128"/>
      <c r="T19" s="118"/>
    </row>
    <row r="20" spans="2:20" ht="12" x14ac:dyDescent="0.2">
      <c r="B20" s="125"/>
      <c r="C20" s="126"/>
      <c r="D20" s="79" t="s">
        <v>484</v>
      </c>
      <c r="E20" s="80" t="s">
        <v>475</v>
      </c>
      <c r="F20" s="34" t="s">
        <v>718</v>
      </c>
      <c r="G20" s="34" t="s">
        <v>718</v>
      </c>
      <c r="H20" s="127">
        <v>38491</v>
      </c>
      <c r="I20" s="127">
        <v>38842</v>
      </c>
      <c r="J20" s="35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880</v>
      </c>
      <c r="K20" s="36">
        <f t="shared" si="0"/>
        <v>1</v>
      </c>
      <c r="L20" s="128"/>
      <c r="M20" s="128"/>
      <c r="N20" s="128"/>
      <c r="O20" s="128"/>
      <c r="P20" s="128"/>
      <c r="Q20" s="128"/>
      <c r="R20" s="128">
        <v>880</v>
      </c>
      <c r="S20" s="128"/>
      <c r="T20" s="118"/>
    </row>
    <row r="21" spans="2:20" ht="12" x14ac:dyDescent="0.2">
      <c r="B21" s="125"/>
      <c r="C21" s="126">
        <v>12</v>
      </c>
      <c r="D21" s="79" t="s">
        <v>214</v>
      </c>
      <c r="E21" s="39" t="s">
        <v>324</v>
      </c>
      <c r="F21" s="34" t="s">
        <v>702</v>
      </c>
      <c r="G21" s="34" t="s">
        <v>700</v>
      </c>
      <c r="H21" s="127">
        <v>38054</v>
      </c>
      <c r="I21" s="127">
        <v>38167</v>
      </c>
      <c r="J21" s="35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640</v>
      </c>
      <c r="K21" s="36">
        <f t="shared" si="0"/>
        <v>1</v>
      </c>
      <c r="L21" s="128">
        <v>640</v>
      </c>
      <c r="M21" s="128"/>
      <c r="N21" s="128"/>
      <c r="O21" s="128"/>
      <c r="P21" s="128"/>
      <c r="Q21" s="128"/>
      <c r="R21" s="128"/>
      <c r="S21" s="128"/>
      <c r="T21" s="118"/>
    </row>
    <row r="22" spans="2:20" ht="12" x14ac:dyDescent="0.2">
      <c r="B22" s="125"/>
      <c r="C22" s="126"/>
      <c r="D22" s="79" t="s">
        <v>401</v>
      </c>
      <c r="E22" s="39" t="s">
        <v>485</v>
      </c>
      <c r="F22" s="34" t="s">
        <v>717</v>
      </c>
      <c r="G22" s="34" t="s">
        <v>717</v>
      </c>
      <c r="H22" s="127">
        <v>38541</v>
      </c>
      <c r="I22" s="127">
        <v>38400</v>
      </c>
      <c r="J22" s="35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640</v>
      </c>
      <c r="K22" s="36">
        <f t="shared" si="0"/>
        <v>1</v>
      </c>
      <c r="L22" s="128"/>
      <c r="M22" s="128"/>
      <c r="N22" s="128"/>
      <c r="O22" s="128"/>
      <c r="P22" s="128"/>
      <c r="Q22" s="128"/>
      <c r="R22" s="128">
        <v>640</v>
      </c>
      <c r="S22" s="128"/>
      <c r="T22" s="118"/>
    </row>
    <row r="23" spans="2:20" ht="12" x14ac:dyDescent="0.2">
      <c r="B23" s="125"/>
      <c r="C23" s="126"/>
      <c r="D23" s="79" t="s">
        <v>499</v>
      </c>
      <c r="E23" s="39" t="s">
        <v>500</v>
      </c>
      <c r="F23" s="34" t="s">
        <v>711</v>
      </c>
      <c r="G23" s="34" t="s">
        <v>711</v>
      </c>
      <c r="H23" s="127">
        <v>39308</v>
      </c>
      <c r="I23" s="127">
        <v>0</v>
      </c>
      <c r="J23" s="35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640</v>
      </c>
      <c r="K23" s="36">
        <f t="shared" si="0"/>
        <v>1</v>
      </c>
      <c r="L23" s="128"/>
      <c r="M23" s="128">
        <v>640</v>
      </c>
      <c r="N23" s="128"/>
      <c r="O23" s="128"/>
      <c r="P23" s="128"/>
      <c r="Q23" s="128"/>
      <c r="R23" s="128"/>
      <c r="S23" s="128"/>
      <c r="T23" s="118"/>
    </row>
    <row r="24" spans="2:20" ht="12" x14ac:dyDescent="0.2">
      <c r="B24" s="125"/>
      <c r="C24" s="126"/>
      <c r="D24" s="39" t="s">
        <v>394</v>
      </c>
      <c r="E24" s="39" t="s">
        <v>467</v>
      </c>
      <c r="F24" s="34" t="s">
        <v>704</v>
      </c>
      <c r="G24" s="34" t="s">
        <v>704</v>
      </c>
      <c r="H24" s="127">
        <v>38296</v>
      </c>
      <c r="I24" s="127">
        <v>38544</v>
      </c>
      <c r="J24" s="35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640</v>
      </c>
      <c r="K24" s="36">
        <f t="shared" si="0"/>
        <v>1</v>
      </c>
      <c r="L24" s="128"/>
      <c r="M24" s="128"/>
      <c r="N24" s="128"/>
      <c r="O24" s="128"/>
      <c r="P24" s="128"/>
      <c r="Q24" s="128"/>
      <c r="R24" s="128">
        <v>640</v>
      </c>
      <c r="S24" s="128"/>
      <c r="T24" s="118"/>
    </row>
    <row r="25" spans="2:20" ht="12" x14ac:dyDescent="0.2">
      <c r="B25" s="125"/>
      <c r="C25" s="126"/>
      <c r="D25" s="79" t="s">
        <v>480</v>
      </c>
      <c r="E25" s="39" t="s">
        <v>483</v>
      </c>
      <c r="F25" s="34" t="s">
        <v>711</v>
      </c>
      <c r="G25" s="34" t="s">
        <v>711</v>
      </c>
      <c r="H25" s="127">
        <v>38113</v>
      </c>
      <c r="I25" s="127">
        <v>38308</v>
      </c>
      <c r="J25" s="35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640</v>
      </c>
      <c r="K25" s="36">
        <f t="shared" si="0"/>
        <v>1</v>
      </c>
      <c r="L25" s="128"/>
      <c r="M25" s="128"/>
      <c r="N25" s="128"/>
      <c r="O25" s="128"/>
      <c r="P25" s="128"/>
      <c r="Q25" s="128"/>
      <c r="R25" s="128">
        <v>640</v>
      </c>
      <c r="S25" s="128"/>
      <c r="T25" s="118"/>
    </row>
    <row r="26" spans="2:20" ht="12" x14ac:dyDescent="0.2">
      <c r="B26" s="125"/>
      <c r="C26" s="126"/>
      <c r="D26" s="79" t="s">
        <v>501</v>
      </c>
      <c r="E26" s="39" t="s">
        <v>468</v>
      </c>
      <c r="F26" s="34" t="s">
        <v>701</v>
      </c>
      <c r="G26" s="34" t="s">
        <v>701</v>
      </c>
      <c r="H26" s="127">
        <v>38841</v>
      </c>
      <c r="I26" s="127">
        <v>38328</v>
      </c>
      <c r="J26" s="35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640</v>
      </c>
      <c r="K26" s="36">
        <f t="shared" si="0"/>
        <v>1</v>
      </c>
      <c r="L26" s="128"/>
      <c r="M26" s="128"/>
      <c r="N26" s="128"/>
      <c r="O26" s="128"/>
      <c r="P26" s="128"/>
      <c r="Q26" s="128"/>
      <c r="R26" s="128">
        <v>640</v>
      </c>
      <c r="S26" s="128"/>
      <c r="T26" s="118"/>
    </row>
    <row r="27" spans="2:20" ht="12" x14ac:dyDescent="0.2">
      <c r="B27" s="125"/>
      <c r="C27" s="126"/>
      <c r="D27" s="79" t="s">
        <v>502</v>
      </c>
      <c r="E27" s="39" t="s">
        <v>468</v>
      </c>
      <c r="F27" s="34" t="s">
        <v>701</v>
      </c>
      <c r="G27" s="34" t="s">
        <v>701</v>
      </c>
      <c r="H27" s="127">
        <v>38827</v>
      </c>
      <c r="I27" s="127">
        <v>38328</v>
      </c>
      <c r="J27" s="35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640</v>
      </c>
      <c r="K27" s="36">
        <f t="shared" si="0"/>
        <v>1</v>
      </c>
      <c r="L27" s="128"/>
      <c r="M27" s="128">
        <v>640</v>
      </c>
      <c r="N27" s="128"/>
      <c r="O27" s="128"/>
      <c r="P27" s="128"/>
      <c r="Q27" s="128"/>
      <c r="R27" s="128"/>
      <c r="S27" s="128"/>
      <c r="T27" s="118"/>
    </row>
    <row r="28" spans="2:20" ht="12" x14ac:dyDescent="0.2">
      <c r="B28" s="125"/>
      <c r="C28" s="126"/>
      <c r="D28" s="39" t="s">
        <v>503</v>
      </c>
      <c r="E28" s="39" t="s">
        <v>465</v>
      </c>
      <c r="F28" s="34" t="s">
        <v>231</v>
      </c>
      <c r="G28" s="34" t="s">
        <v>231</v>
      </c>
      <c r="H28" s="127">
        <v>0</v>
      </c>
      <c r="I28" s="127">
        <v>38294</v>
      </c>
      <c r="J28" s="35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640</v>
      </c>
      <c r="K28" s="36">
        <f t="shared" si="0"/>
        <v>1</v>
      </c>
      <c r="L28" s="128"/>
      <c r="M28" s="128">
        <v>640</v>
      </c>
      <c r="N28" s="128"/>
      <c r="O28" s="128"/>
      <c r="P28" s="128"/>
      <c r="Q28" s="128"/>
      <c r="R28" s="128"/>
      <c r="S28" s="128"/>
      <c r="T28" s="118"/>
    </row>
    <row r="29" spans="2:20" ht="12" x14ac:dyDescent="0.2">
      <c r="B29" s="125"/>
      <c r="C29" s="126"/>
      <c r="D29" s="79" t="s">
        <v>401</v>
      </c>
      <c r="E29" s="39" t="s">
        <v>405</v>
      </c>
      <c r="F29" s="34" t="s">
        <v>717</v>
      </c>
      <c r="G29" s="34" t="s">
        <v>717</v>
      </c>
      <c r="H29" s="127">
        <v>38541</v>
      </c>
      <c r="I29" s="127">
        <v>38353</v>
      </c>
      <c r="J29" s="35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640</v>
      </c>
      <c r="K29" s="36">
        <f t="shared" si="0"/>
        <v>1</v>
      </c>
      <c r="L29" s="128"/>
      <c r="M29" s="128"/>
      <c r="N29" s="128"/>
      <c r="O29" s="128"/>
      <c r="P29" s="128"/>
      <c r="Q29" s="128"/>
      <c r="R29" s="128"/>
      <c r="S29" s="128">
        <v>640</v>
      </c>
      <c r="T29" s="118"/>
    </row>
    <row r="30" spans="2:20" ht="12" x14ac:dyDescent="0.2">
      <c r="B30" s="125"/>
      <c r="C30" s="126"/>
      <c r="D30" s="79" t="s">
        <v>488</v>
      </c>
      <c r="E30" s="39" t="s">
        <v>504</v>
      </c>
      <c r="F30" s="34" t="s">
        <v>231</v>
      </c>
      <c r="G30" s="34" t="s">
        <v>231</v>
      </c>
      <c r="H30" s="127">
        <v>38610</v>
      </c>
      <c r="I30" s="127">
        <v>38976</v>
      </c>
      <c r="J30" s="35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640</v>
      </c>
      <c r="K30" s="36">
        <f t="shared" si="0"/>
        <v>1</v>
      </c>
      <c r="L30" s="128"/>
      <c r="M30" s="128"/>
      <c r="N30" s="128"/>
      <c r="O30" s="128"/>
      <c r="P30" s="128"/>
      <c r="Q30" s="128"/>
      <c r="R30" s="128"/>
      <c r="S30" s="128">
        <v>640</v>
      </c>
      <c r="T30" s="118"/>
    </row>
    <row r="31" spans="2:20" ht="12" x14ac:dyDescent="0.2">
      <c r="B31" s="125"/>
      <c r="C31" s="126"/>
      <c r="D31" s="79" t="s">
        <v>214</v>
      </c>
      <c r="E31" s="39" t="s">
        <v>487</v>
      </c>
      <c r="F31" s="34" t="s">
        <v>702</v>
      </c>
      <c r="G31" s="34" t="s">
        <v>702</v>
      </c>
      <c r="H31" s="127">
        <v>38054</v>
      </c>
      <c r="I31" s="127">
        <v>38494</v>
      </c>
      <c r="J31" s="35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640</v>
      </c>
      <c r="K31" s="36">
        <f t="shared" si="0"/>
        <v>1</v>
      </c>
      <c r="L31" s="128"/>
      <c r="M31" s="128"/>
      <c r="N31" s="128"/>
      <c r="O31" s="128"/>
      <c r="P31" s="128"/>
      <c r="Q31" s="128"/>
      <c r="R31" s="128"/>
      <c r="S31" s="128">
        <v>640</v>
      </c>
      <c r="T31" s="118"/>
    </row>
    <row r="32" spans="2:20" ht="12" x14ac:dyDescent="0.2">
      <c r="B32" s="125"/>
      <c r="C32" s="126">
        <v>23</v>
      </c>
      <c r="D32" s="79" t="s">
        <v>395</v>
      </c>
      <c r="E32" s="72" t="s">
        <v>478</v>
      </c>
      <c r="F32" s="34" t="s">
        <v>718</v>
      </c>
      <c r="G32" s="34" t="s">
        <v>718</v>
      </c>
      <c r="H32" s="127">
        <v>38186</v>
      </c>
      <c r="I32" s="127">
        <v>0</v>
      </c>
      <c r="J32" s="35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560</v>
      </c>
      <c r="K32" s="36">
        <f t="shared" si="0"/>
        <v>1</v>
      </c>
      <c r="L32" s="128"/>
      <c r="M32" s="128"/>
      <c r="N32" s="128"/>
      <c r="O32" s="128"/>
      <c r="P32" s="128">
        <v>560</v>
      </c>
      <c r="Q32" s="128"/>
      <c r="R32" s="128"/>
      <c r="S32" s="128"/>
      <c r="T32" s="118"/>
    </row>
    <row r="33" spans="2:20" ht="12" x14ac:dyDescent="0.2">
      <c r="B33" s="125"/>
      <c r="C33" s="126">
        <v>24</v>
      </c>
      <c r="D33" s="79" t="s">
        <v>476</v>
      </c>
      <c r="E33" s="39" t="s">
        <v>489</v>
      </c>
      <c r="F33" s="34" t="s">
        <v>705</v>
      </c>
      <c r="G33" s="34" t="s">
        <v>705</v>
      </c>
      <c r="H33" s="127">
        <v>0</v>
      </c>
      <c r="I33" s="127">
        <v>0</v>
      </c>
      <c r="J33" s="35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440</v>
      </c>
      <c r="K33" s="36">
        <f t="shared" si="0"/>
        <v>1</v>
      </c>
      <c r="L33" s="128"/>
      <c r="M33" s="128"/>
      <c r="N33" s="128">
        <v>440</v>
      </c>
      <c r="O33" s="128"/>
      <c r="P33" s="128"/>
      <c r="Q33" s="128"/>
      <c r="R33" s="128"/>
      <c r="S33" s="128"/>
      <c r="T33" s="118"/>
    </row>
    <row r="34" spans="2:20" ht="12" x14ac:dyDescent="0.2">
      <c r="B34" s="125"/>
      <c r="C34" s="126"/>
      <c r="D34" s="79" t="s">
        <v>467</v>
      </c>
      <c r="E34" s="39" t="s">
        <v>470</v>
      </c>
      <c r="F34" s="34" t="s">
        <v>704</v>
      </c>
      <c r="G34" s="34" t="s">
        <v>704</v>
      </c>
      <c r="H34" s="127">
        <v>38544</v>
      </c>
      <c r="I34" s="127">
        <v>38672</v>
      </c>
      <c r="J34" s="35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440</v>
      </c>
      <c r="K34" s="36">
        <f t="shared" si="0"/>
        <v>1</v>
      </c>
      <c r="L34" s="128"/>
      <c r="M34" s="128"/>
      <c r="N34" s="128"/>
      <c r="O34" s="128"/>
      <c r="P34" s="128"/>
      <c r="Q34" s="128">
        <v>440</v>
      </c>
      <c r="R34" s="128"/>
      <c r="S34" s="128"/>
      <c r="T34" s="118"/>
    </row>
    <row r="35" spans="2:20" ht="12" x14ac:dyDescent="0.2">
      <c r="B35" s="125"/>
      <c r="C35" s="126"/>
      <c r="D35" s="39"/>
      <c r="E35" s="39"/>
      <c r="F35" s="34" t="s">
        <v>166</v>
      </c>
      <c r="G35" s="34" t="s">
        <v>166</v>
      </c>
      <c r="H35" s="127" t="s">
        <v>166</v>
      </c>
      <c r="I35" s="127" t="s">
        <v>166</v>
      </c>
      <c r="J35" s="35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0</v>
      </c>
      <c r="K35" s="36">
        <f t="shared" si="0"/>
        <v>0</v>
      </c>
      <c r="L35" s="128"/>
      <c r="M35" s="128"/>
      <c r="N35" s="128"/>
      <c r="O35" s="128"/>
      <c r="P35" s="128"/>
      <c r="Q35" s="128"/>
      <c r="R35" s="128"/>
      <c r="S35" s="128"/>
      <c r="T35" s="118"/>
    </row>
    <row r="36" spans="2:20" ht="12" x14ac:dyDescent="0.2">
      <c r="B36" s="125"/>
      <c r="C36" s="126"/>
      <c r="D36" s="79"/>
      <c r="E36" s="39"/>
      <c r="F36" s="34" t="s">
        <v>166</v>
      </c>
      <c r="G36" s="34" t="s">
        <v>166</v>
      </c>
      <c r="H36" s="127" t="s">
        <v>166</v>
      </c>
      <c r="I36" s="127" t="s">
        <v>166</v>
      </c>
      <c r="J36" s="35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0</v>
      </c>
      <c r="K36" s="36">
        <f t="shared" ref="K36:K69" si="1">COUNT(L36:T36)-COUNTIF(L36:T36,"=0")</f>
        <v>0</v>
      </c>
      <c r="L36" s="128"/>
      <c r="M36" s="128"/>
      <c r="N36" s="128"/>
      <c r="O36" s="128"/>
      <c r="P36" s="128"/>
      <c r="Q36" s="128"/>
      <c r="R36" s="128"/>
      <c r="S36" s="128"/>
      <c r="T36" s="118"/>
    </row>
    <row r="37" spans="2:20" ht="12" x14ac:dyDescent="0.2">
      <c r="B37" s="125"/>
      <c r="C37" s="126"/>
      <c r="D37" s="79"/>
      <c r="E37" s="39"/>
      <c r="F37" s="34" t="s">
        <v>166</v>
      </c>
      <c r="G37" s="34" t="s">
        <v>166</v>
      </c>
      <c r="H37" s="127" t="s">
        <v>166</v>
      </c>
      <c r="I37" s="127" t="s">
        <v>166</v>
      </c>
      <c r="J37" s="35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0</v>
      </c>
      <c r="K37" s="36">
        <f t="shared" si="1"/>
        <v>0</v>
      </c>
      <c r="L37" s="128"/>
      <c r="M37" s="128"/>
      <c r="N37" s="128"/>
      <c r="O37" s="128"/>
      <c r="P37" s="128"/>
      <c r="Q37" s="128"/>
      <c r="R37" s="128"/>
      <c r="S37" s="128"/>
      <c r="T37" s="118"/>
    </row>
    <row r="38" spans="2:20" ht="12" x14ac:dyDescent="0.2">
      <c r="B38" s="125"/>
      <c r="C38" s="126"/>
      <c r="D38" s="39"/>
      <c r="E38" s="39"/>
      <c r="F38" s="34" t="s">
        <v>166</v>
      </c>
      <c r="G38" s="34" t="s">
        <v>166</v>
      </c>
      <c r="H38" s="127" t="s">
        <v>166</v>
      </c>
      <c r="I38" s="127" t="s">
        <v>166</v>
      </c>
      <c r="J38" s="35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0</v>
      </c>
      <c r="K38" s="36">
        <f t="shared" si="1"/>
        <v>0</v>
      </c>
      <c r="L38" s="128"/>
      <c r="M38" s="128"/>
      <c r="N38" s="128"/>
      <c r="O38" s="128"/>
      <c r="P38" s="128"/>
      <c r="Q38" s="128"/>
      <c r="R38" s="128"/>
      <c r="S38" s="128"/>
      <c r="T38" s="118"/>
    </row>
    <row r="39" spans="2:20" ht="12" x14ac:dyDescent="0.2">
      <c r="B39" s="125"/>
      <c r="C39" s="126"/>
      <c r="D39" s="79"/>
      <c r="E39" s="79"/>
      <c r="F39" s="34" t="s">
        <v>166</v>
      </c>
      <c r="G39" s="34" t="s">
        <v>166</v>
      </c>
      <c r="H39" s="127" t="s">
        <v>166</v>
      </c>
      <c r="I39" s="127" t="s">
        <v>166</v>
      </c>
      <c r="J39" s="35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0</v>
      </c>
      <c r="K39" s="36">
        <f t="shared" si="1"/>
        <v>0</v>
      </c>
      <c r="L39" s="128"/>
      <c r="M39" s="128"/>
      <c r="N39" s="128"/>
      <c r="O39" s="128"/>
      <c r="P39" s="128"/>
      <c r="Q39" s="128"/>
      <c r="R39" s="128"/>
      <c r="S39" s="128"/>
      <c r="T39" s="118"/>
    </row>
    <row r="40" spans="2:20" ht="12" x14ac:dyDescent="0.2">
      <c r="B40" s="125"/>
      <c r="C40" s="126"/>
      <c r="D40" s="39"/>
      <c r="E40" s="39"/>
      <c r="F40" s="34" t="s">
        <v>166</v>
      </c>
      <c r="G40" s="34" t="s">
        <v>166</v>
      </c>
      <c r="H40" s="127" t="s">
        <v>166</v>
      </c>
      <c r="I40" s="127" t="s">
        <v>166</v>
      </c>
      <c r="J40" s="35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0</v>
      </c>
      <c r="K40" s="36">
        <f t="shared" si="1"/>
        <v>0</v>
      </c>
      <c r="L40" s="128"/>
      <c r="M40" s="128"/>
      <c r="N40" s="128"/>
      <c r="O40" s="128"/>
      <c r="P40" s="128"/>
      <c r="Q40" s="128"/>
      <c r="R40" s="128"/>
      <c r="S40" s="128"/>
      <c r="T40" s="118"/>
    </row>
    <row r="41" spans="2:20" ht="12" x14ac:dyDescent="0.2">
      <c r="B41" s="125"/>
      <c r="C41" s="126"/>
      <c r="D41" s="79"/>
      <c r="E41" s="39"/>
      <c r="F41" s="34" t="s">
        <v>166</v>
      </c>
      <c r="G41" s="34" t="s">
        <v>166</v>
      </c>
      <c r="H41" s="127" t="s">
        <v>166</v>
      </c>
      <c r="I41" s="127" t="s">
        <v>166</v>
      </c>
      <c r="J41" s="35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0</v>
      </c>
      <c r="K41" s="36">
        <f t="shared" si="1"/>
        <v>0</v>
      </c>
      <c r="L41" s="128"/>
      <c r="M41" s="128"/>
      <c r="N41" s="128"/>
      <c r="O41" s="128"/>
      <c r="P41" s="128"/>
      <c r="Q41" s="128"/>
      <c r="R41" s="128"/>
      <c r="S41" s="128"/>
      <c r="T41" s="118"/>
    </row>
    <row r="42" spans="2:20" ht="12" x14ac:dyDescent="0.2">
      <c r="B42" s="125"/>
      <c r="C42" s="126"/>
      <c r="D42" s="79"/>
      <c r="E42" s="39"/>
      <c r="F42" s="34" t="s">
        <v>166</v>
      </c>
      <c r="G42" s="34" t="s">
        <v>166</v>
      </c>
      <c r="H42" s="127" t="s">
        <v>166</v>
      </c>
      <c r="I42" s="127" t="s">
        <v>166</v>
      </c>
      <c r="J42" s="35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0</v>
      </c>
      <c r="K42" s="36">
        <f t="shared" si="1"/>
        <v>0</v>
      </c>
      <c r="L42" s="128"/>
      <c r="M42" s="128"/>
      <c r="N42" s="128"/>
      <c r="O42" s="128"/>
      <c r="P42" s="128"/>
      <c r="Q42" s="128"/>
      <c r="R42" s="128"/>
      <c r="S42" s="128"/>
      <c r="T42" s="118"/>
    </row>
    <row r="43" spans="2:20" ht="12" x14ac:dyDescent="0.2">
      <c r="B43" s="125"/>
      <c r="C43" s="126"/>
      <c r="D43" s="79"/>
      <c r="E43" s="39"/>
      <c r="F43" s="34" t="s">
        <v>166</v>
      </c>
      <c r="G43" s="34" t="s">
        <v>166</v>
      </c>
      <c r="H43" s="127" t="s">
        <v>166</v>
      </c>
      <c r="I43" s="127" t="s">
        <v>166</v>
      </c>
      <c r="J43" s="35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0</v>
      </c>
      <c r="K43" s="36">
        <f t="shared" si="1"/>
        <v>0</v>
      </c>
      <c r="L43" s="128"/>
      <c r="M43" s="128"/>
      <c r="N43" s="128"/>
      <c r="O43" s="128"/>
      <c r="P43" s="128"/>
      <c r="Q43" s="128"/>
      <c r="R43" s="128"/>
      <c r="S43" s="128"/>
      <c r="T43" s="118"/>
    </row>
    <row r="44" spans="2:20" ht="12" x14ac:dyDescent="0.2">
      <c r="B44" s="125"/>
      <c r="C44" s="126"/>
      <c r="D44" s="79"/>
      <c r="E44" s="39"/>
      <c r="F44" s="34" t="s">
        <v>166</v>
      </c>
      <c r="G44" s="34" t="s">
        <v>166</v>
      </c>
      <c r="H44" s="127" t="s">
        <v>166</v>
      </c>
      <c r="I44" s="127" t="s">
        <v>166</v>
      </c>
      <c r="J44" s="35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0</v>
      </c>
      <c r="K44" s="36">
        <f t="shared" si="1"/>
        <v>0</v>
      </c>
      <c r="L44" s="128"/>
      <c r="M44" s="128"/>
      <c r="N44" s="128"/>
      <c r="O44" s="128"/>
      <c r="P44" s="128"/>
      <c r="Q44" s="128"/>
      <c r="R44" s="128"/>
      <c r="S44" s="128"/>
      <c r="T44" s="118"/>
    </row>
    <row r="45" spans="2:20" ht="12" x14ac:dyDescent="0.2">
      <c r="B45" s="125"/>
      <c r="C45" s="126"/>
      <c r="D45" s="79"/>
      <c r="E45" s="39"/>
      <c r="F45" s="34" t="s">
        <v>166</v>
      </c>
      <c r="G45" s="34" t="s">
        <v>166</v>
      </c>
      <c r="H45" s="127" t="s">
        <v>166</v>
      </c>
      <c r="I45" s="127" t="s">
        <v>166</v>
      </c>
      <c r="J45" s="35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0</v>
      </c>
      <c r="K45" s="36">
        <f t="shared" si="1"/>
        <v>0</v>
      </c>
      <c r="L45" s="128"/>
      <c r="M45" s="128"/>
      <c r="N45" s="128"/>
      <c r="O45" s="128"/>
      <c r="P45" s="128"/>
      <c r="Q45" s="128"/>
      <c r="R45" s="128"/>
      <c r="S45" s="128"/>
      <c r="T45" s="118"/>
    </row>
    <row r="46" spans="2:20" ht="12" x14ac:dyDescent="0.2">
      <c r="B46" s="125"/>
      <c r="C46" s="126"/>
      <c r="D46" s="79"/>
      <c r="E46" s="39"/>
      <c r="F46" s="34" t="s">
        <v>166</v>
      </c>
      <c r="G46" s="34" t="s">
        <v>166</v>
      </c>
      <c r="H46" s="127" t="s">
        <v>166</v>
      </c>
      <c r="I46" s="127" t="s">
        <v>166</v>
      </c>
      <c r="J46" s="35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0</v>
      </c>
      <c r="K46" s="36">
        <f t="shared" si="1"/>
        <v>0</v>
      </c>
      <c r="L46" s="128"/>
      <c r="M46" s="128"/>
      <c r="N46" s="128"/>
      <c r="O46" s="128"/>
      <c r="P46" s="128"/>
      <c r="Q46" s="128"/>
      <c r="R46" s="128"/>
      <c r="S46" s="128"/>
      <c r="T46" s="118"/>
    </row>
    <row r="47" spans="2:20" ht="12" x14ac:dyDescent="0.2">
      <c r="B47" s="125"/>
      <c r="C47" s="126"/>
      <c r="D47" s="79"/>
      <c r="E47" s="39"/>
      <c r="F47" s="34" t="s">
        <v>166</v>
      </c>
      <c r="G47" s="34" t="s">
        <v>166</v>
      </c>
      <c r="H47" s="127" t="s">
        <v>166</v>
      </c>
      <c r="I47" s="127" t="s">
        <v>166</v>
      </c>
      <c r="J47" s="35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0</v>
      </c>
      <c r="K47" s="36">
        <f t="shared" si="1"/>
        <v>0</v>
      </c>
      <c r="L47" s="128"/>
      <c r="M47" s="128"/>
      <c r="N47" s="128"/>
      <c r="O47" s="128"/>
      <c r="P47" s="128"/>
      <c r="Q47" s="128"/>
      <c r="R47" s="128"/>
      <c r="S47" s="128"/>
      <c r="T47" s="118"/>
    </row>
    <row r="48" spans="2:20" ht="12" x14ac:dyDescent="0.2">
      <c r="B48" s="125"/>
      <c r="C48" s="126"/>
      <c r="D48" s="79"/>
      <c r="E48" s="39"/>
      <c r="F48" s="34" t="s">
        <v>166</v>
      </c>
      <c r="G48" s="34" t="s">
        <v>166</v>
      </c>
      <c r="H48" s="127" t="s">
        <v>166</v>
      </c>
      <c r="I48" s="127" t="s">
        <v>166</v>
      </c>
      <c r="J48" s="35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0</v>
      </c>
      <c r="K48" s="36">
        <f t="shared" si="1"/>
        <v>0</v>
      </c>
      <c r="L48" s="128"/>
      <c r="M48" s="128"/>
      <c r="N48" s="128"/>
      <c r="O48" s="128"/>
      <c r="P48" s="128"/>
      <c r="Q48" s="128"/>
      <c r="R48" s="128"/>
      <c r="S48" s="128"/>
      <c r="T48" s="118"/>
    </row>
    <row r="49" spans="2:20" ht="12" x14ac:dyDescent="0.2">
      <c r="B49" s="125"/>
      <c r="C49" s="126"/>
      <c r="D49" s="79"/>
      <c r="E49" s="39"/>
      <c r="F49" s="34" t="s">
        <v>166</v>
      </c>
      <c r="G49" s="34" t="s">
        <v>166</v>
      </c>
      <c r="H49" s="127" t="s">
        <v>166</v>
      </c>
      <c r="I49" s="127" t="s">
        <v>166</v>
      </c>
      <c r="J49" s="35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0</v>
      </c>
      <c r="K49" s="36">
        <f t="shared" si="1"/>
        <v>0</v>
      </c>
      <c r="L49" s="128"/>
      <c r="M49" s="128"/>
      <c r="N49" s="128"/>
      <c r="O49" s="128"/>
      <c r="P49" s="128"/>
      <c r="Q49" s="128"/>
      <c r="R49" s="128"/>
      <c r="S49" s="128"/>
      <c r="T49" s="118"/>
    </row>
    <row r="50" spans="2:20" ht="12" x14ac:dyDescent="0.2">
      <c r="B50" s="125"/>
      <c r="C50" s="126"/>
      <c r="D50" s="79"/>
      <c r="E50" s="39"/>
      <c r="F50" s="34" t="s">
        <v>166</v>
      </c>
      <c r="G50" s="34" t="s">
        <v>166</v>
      </c>
      <c r="H50" s="127" t="s">
        <v>166</v>
      </c>
      <c r="I50" s="127" t="s">
        <v>166</v>
      </c>
      <c r="J50" s="35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0</v>
      </c>
      <c r="K50" s="36">
        <f t="shared" si="1"/>
        <v>0</v>
      </c>
      <c r="L50" s="128"/>
      <c r="M50" s="128"/>
      <c r="N50" s="128"/>
      <c r="O50" s="128"/>
      <c r="P50" s="128"/>
      <c r="Q50" s="128"/>
      <c r="R50" s="128"/>
      <c r="S50" s="128"/>
      <c r="T50" s="118"/>
    </row>
    <row r="51" spans="2:20" ht="12" x14ac:dyDescent="0.2">
      <c r="B51" s="125"/>
      <c r="C51" s="126"/>
      <c r="D51" s="79"/>
      <c r="E51" s="39"/>
      <c r="F51" s="34" t="s">
        <v>166</v>
      </c>
      <c r="G51" s="34" t="s">
        <v>166</v>
      </c>
      <c r="H51" s="127" t="s">
        <v>166</v>
      </c>
      <c r="I51" s="127" t="s">
        <v>166</v>
      </c>
      <c r="J51" s="35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0</v>
      </c>
      <c r="K51" s="36">
        <f t="shared" si="1"/>
        <v>0</v>
      </c>
      <c r="L51" s="128"/>
      <c r="M51" s="128"/>
      <c r="N51" s="128"/>
      <c r="O51" s="128"/>
      <c r="P51" s="128"/>
      <c r="Q51" s="128"/>
      <c r="R51" s="128"/>
      <c r="S51" s="128"/>
      <c r="T51" s="118"/>
    </row>
    <row r="52" spans="2:20" ht="12" x14ac:dyDescent="0.2">
      <c r="B52" s="125"/>
      <c r="C52" s="126"/>
      <c r="D52" s="79"/>
      <c r="E52" s="39"/>
      <c r="F52" s="34" t="s">
        <v>166</v>
      </c>
      <c r="G52" s="34" t="s">
        <v>166</v>
      </c>
      <c r="H52" s="127" t="s">
        <v>166</v>
      </c>
      <c r="I52" s="127" t="s">
        <v>166</v>
      </c>
      <c r="J52" s="35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36">
        <f t="shared" si="1"/>
        <v>0</v>
      </c>
      <c r="L52" s="128"/>
      <c r="M52" s="128"/>
      <c r="N52" s="128"/>
      <c r="O52" s="128"/>
      <c r="P52" s="128"/>
      <c r="Q52" s="128"/>
      <c r="R52" s="128"/>
      <c r="S52" s="128"/>
      <c r="T52" s="118"/>
    </row>
    <row r="53" spans="2:20" ht="12" x14ac:dyDescent="0.2">
      <c r="B53" s="125"/>
      <c r="C53" s="126"/>
      <c r="D53" s="79"/>
      <c r="E53" s="39"/>
      <c r="F53" s="34" t="s">
        <v>166</v>
      </c>
      <c r="G53" s="34" t="s">
        <v>166</v>
      </c>
      <c r="H53" s="127" t="s">
        <v>166</v>
      </c>
      <c r="I53" s="127" t="s">
        <v>166</v>
      </c>
      <c r="J53" s="35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36">
        <f t="shared" si="1"/>
        <v>0</v>
      </c>
      <c r="L53" s="128"/>
      <c r="M53" s="128"/>
      <c r="N53" s="128"/>
      <c r="O53" s="128"/>
      <c r="P53" s="128"/>
      <c r="Q53" s="128"/>
      <c r="R53" s="128"/>
      <c r="S53" s="128"/>
      <c r="T53" s="118"/>
    </row>
    <row r="54" spans="2:20" ht="12" x14ac:dyDescent="0.2">
      <c r="B54" s="125"/>
      <c r="C54" s="126"/>
      <c r="D54" s="79"/>
      <c r="E54" s="39"/>
      <c r="F54" s="34" t="s">
        <v>166</v>
      </c>
      <c r="G54" s="34" t="s">
        <v>166</v>
      </c>
      <c r="H54" s="127" t="s">
        <v>166</v>
      </c>
      <c r="I54" s="127" t="s">
        <v>166</v>
      </c>
      <c r="J54" s="35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36">
        <f t="shared" si="1"/>
        <v>0</v>
      </c>
      <c r="L54" s="128"/>
      <c r="M54" s="128"/>
      <c r="N54" s="128"/>
      <c r="O54" s="128"/>
      <c r="P54" s="128"/>
      <c r="Q54" s="128"/>
      <c r="R54" s="128"/>
      <c r="S54" s="128"/>
      <c r="T54" s="118"/>
    </row>
    <row r="55" spans="2:20" ht="12" x14ac:dyDescent="0.2">
      <c r="B55" s="125"/>
      <c r="C55" s="126"/>
      <c r="D55" s="79"/>
      <c r="E55" s="39"/>
      <c r="F55" s="34" t="s">
        <v>166</v>
      </c>
      <c r="G55" s="34" t="s">
        <v>166</v>
      </c>
      <c r="H55" s="127" t="s">
        <v>166</v>
      </c>
      <c r="I55" s="127" t="s">
        <v>166</v>
      </c>
      <c r="J55" s="35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36">
        <f t="shared" si="1"/>
        <v>0</v>
      </c>
      <c r="L55" s="128"/>
      <c r="M55" s="128"/>
      <c r="N55" s="128"/>
      <c r="O55" s="128"/>
      <c r="P55" s="128"/>
      <c r="Q55" s="128"/>
      <c r="R55" s="128"/>
      <c r="S55" s="128"/>
      <c r="T55" s="118"/>
    </row>
    <row r="56" spans="2:20" ht="12" x14ac:dyDescent="0.2">
      <c r="B56" s="125"/>
      <c r="C56" s="126"/>
      <c r="D56" s="79"/>
      <c r="E56" s="39"/>
      <c r="F56" s="34" t="s">
        <v>166</v>
      </c>
      <c r="G56" s="34" t="s">
        <v>166</v>
      </c>
      <c r="H56" s="127" t="s">
        <v>166</v>
      </c>
      <c r="I56" s="127" t="s">
        <v>166</v>
      </c>
      <c r="J56" s="35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36">
        <f t="shared" si="1"/>
        <v>0</v>
      </c>
      <c r="L56" s="128"/>
      <c r="M56" s="128"/>
      <c r="N56" s="128"/>
      <c r="O56" s="128"/>
      <c r="P56" s="128"/>
      <c r="Q56" s="128"/>
      <c r="R56" s="128"/>
      <c r="S56" s="128"/>
      <c r="T56" s="118"/>
    </row>
    <row r="57" spans="2:20" ht="12" x14ac:dyDescent="0.2">
      <c r="B57" s="125"/>
      <c r="C57" s="126"/>
      <c r="D57" s="79"/>
      <c r="E57" s="39"/>
      <c r="F57" s="34" t="s">
        <v>166</v>
      </c>
      <c r="G57" s="34" t="s">
        <v>166</v>
      </c>
      <c r="H57" s="127" t="s">
        <v>166</v>
      </c>
      <c r="I57" s="127" t="s">
        <v>166</v>
      </c>
      <c r="J57" s="35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36">
        <f t="shared" si="1"/>
        <v>0</v>
      </c>
      <c r="L57" s="128"/>
      <c r="M57" s="128"/>
      <c r="N57" s="128"/>
      <c r="O57" s="128"/>
      <c r="P57" s="128"/>
      <c r="Q57" s="128"/>
      <c r="R57" s="128"/>
      <c r="S57" s="128"/>
      <c r="T57" s="118"/>
    </row>
    <row r="58" spans="2:20" ht="12" x14ac:dyDescent="0.2">
      <c r="B58" s="125"/>
      <c r="C58" s="126"/>
      <c r="D58" s="79"/>
      <c r="E58" s="39"/>
      <c r="F58" s="34" t="s">
        <v>166</v>
      </c>
      <c r="G58" s="34" t="s">
        <v>166</v>
      </c>
      <c r="H58" s="127" t="s">
        <v>166</v>
      </c>
      <c r="I58" s="127" t="s">
        <v>166</v>
      </c>
      <c r="J58" s="35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36">
        <f t="shared" si="1"/>
        <v>0</v>
      </c>
      <c r="L58" s="128"/>
      <c r="M58" s="128"/>
      <c r="N58" s="128"/>
      <c r="O58" s="128"/>
      <c r="P58" s="128"/>
      <c r="Q58" s="128"/>
      <c r="R58" s="128"/>
      <c r="S58" s="128"/>
      <c r="T58" s="118"/>
    </row>
    <row r="59" spans="2:20" ht="12" x14ac:dyDescent="0.2">
      <c r="B59" s="125"/>
      <c r="C59" s="126"/>
      <c r="D59" s="79"/>
      <c r="E59" s="39"/>
      <c r="F59" s="34" t="s">
        <v>166</v>
      </c>
      <c r="G59" s="34" t="s">
        <v>166</v>
      </c>
      <c r="H59" s="127" t="s">
        <v>166</v>
      </c>
      <c r="I59" s="127" t="s">
        <v>166</v>
      </c>
      <c r="J59" s="35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36">
        <f t="shared" si="1"/>
        <v>0</v>
      </c>
      <c r="L59" s="128"/>
      <c r="M59" s="128"/>
      <c r="N59" s="128"/>
      <c r="O59" s="128"/>
      <c r="P59" s="128"/>
      <c r="Q59" s="128"/>
      <c r="R59" s="128"/>
      <c r="S59" s="128"/>
      <c r="T59" s="118"/>
    </row>
    <row r="60" spans="2:20" ht="12" x14ac:dyDescent="0.2">
      <c r="B60" s="125"/>
      <c r="C60" s="126"/>
      <c r="D60" s="79"/>
      <c r="E60" s="39"/>
      <c r="F60" s="34" t="s">
        <v>166</v>
      </c>
      <c r="G60" s="34" t="s">
        <v>166</v>
      </c>
      <c r="H60" s="127" t="s">
        <v>166</v>
      </c>
      <c r="I60" s="127" t="s">
        <v>166</v>
      </c>
      <c r="J60" s="35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36">
        <f t="shared" si="1"/>
        <v>0</v>
      </c>
      <c r="L60" s="128"/>
      <c r="M60" s="128"/>
      <c r="N60" s="128"/>
      <c r="O60" s="128"/>
      <c r="P60" s="128"/>
      <c r="Q60" s="128"/>
      <c r="R60" s="128"/>
      <c r="S60" s="128"/>
      <c r="T60" s="118"/>
    </row>
    <row r="61" spans="2:20" ht="12" x14ac:dyDescent="0.2">
      <c r="B61" s="125"/>
      <c r="C61" s="126"/>
      <c r="D61" s="79"/>
      <c r="E61" s="39"/>
      <c r="F61" s="34" t="s">
        <v>166</v>
      </c>
      <c r="G61" s="34" t="s">
        <v>166</v>
      </c>
      <c r="H61" s="127" t="s">
        <v>166</v>
      </c>
      <c r="I61" s="127" t="s">
        <v>166</v>
      </c>
      <c r="J61" s="35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36">
        <f t="shared" si="1"/>
        <v>0</v>
      </c>
      <c r="L61" s="128"/>
      <c r="M61" s="128"/>
      <c r="N61" s="128"/>
      <c r="O61" s="128"/>
      <c r="P61" s="128"/>
      <c r="Q61" s="128"/>
      <c r="R61" s="128"/>
      <c r="S61" s="128"/>
      <c r="T61" s="118"/>
    </row>
    <row r="62" spans="2:20" ht="12" x14ac:dyDescent="0.2">
      <c r="B62" s="125"/>
      <c r="C62" s="126"/>
      <c r="D62" s="79"/>
      <c r="E62" s="39"/>
      <c r="F62" s="34" t="s">
        <v>166</v>
      </c>
      <c r="G62" s="34" t="s">
        <v>166</v>
      </c>
      <c r="H62" s="127" t="s">
        <v>166</v>
      </c>
      <c r="I62" s="127" t="s">
        <v>166</v>
      </c>
      <c r="J62" s="35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36">
        <f t="shared" si="1"/>
        <v>0</v>
      </c>
      <c r="L62" s="128"/>
      <c r="M62" s="128"/>
      <c r="N62" s="128"/>
      <c r="O62" s="128"/>
      <c r="P62" s="128"/>
      <c r="Q62" s="128"/>
      <c r="R62" s="128"/>
      <c r="S62" s="128"/>
      <c r="T62" s="118"/>
    </row>
    <row r="63" spans="2:20" ht="12" x14ac:dyDescent="0.2">
      <c r="B63" s="125"/>
      <c r="C63" s="126"/>
      <c r="D63" s="79"/>
      <c r="E63" s="39"/>
      <c r="F63" s="34" t="s">
        <v>166</v>
      </c>
      <c r="G63" s="34" t="s">
        <v>166</v>
      </c>
      <c r="H63" s="127" t="s">
        <v>166</v>
      </c>
      <c r="I63" s="127" t="s">
        <v>166</v>
      </c>
      <c r="J63" s="35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36">
        <f t="shared" si="1"/>
        <v>0</v>
      </c>
      <c r="L63" s="128"/>
      <c r="M63" s="128"/>
      <c r="N63" s="128"/>
      <c r="O63" s="128"/>
      <c r="P63" s="128"/>
      <c r="Q63" s="128"/>
      <c r="R63" s="128"/>
      <c r="S63" s="128"/>
      <c r="T63" s="118"/>
    </row>
    <row r="64" spans="2:20" ht="12" x14ac:dyDescent="0.2">
      <c r="B64" s="125"/>
      <c r="C64" s="126"/>
      <c r="D64" s="79"/>
      <c r="E64" s="39"/>
      <c r="F64" s="34" t="s">
        <v>166</v>
      </c>
      <c r="G64" s="34" t="s">
        <v>166</v>
      </c>
      <c r="H64" s="127" t="s">
        <v>166</v>
      </c>
      <c r="I64" s="127" t="s">
        <v>166</v>
      </c>
      <c r="J64" s="35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36">
        <f t="shared" si="1"/>
        <v>0</v>
      </c>
      <c r="L64" s="128"/>
      <c r="M64" s="128"/>
      <c r="N64" s="128"/>
      <c r="O64" s="128"/>
      <c r="P64" s="128"/>
      <c r="Q64" s="128"/>
      <c r="R64" s="128"/>
      <c r="S64" s="128"/>
      <c r="T64" s="118"/>
    </row>
    <row r="65" spans="2:20" ht="12" x14ac:dyDescent="0.2">
      <c r="B65" s="125"/>
      <c r="C65" s="126"/>
      <c r="D65" s="79"/>
      <c r="E65" s="39"/>
      <c r="F65" s="34" t="s">
        <v>166</v>
      </c>
      <c r="G65" s="34" t="s">
        <v>166</v>
      </c>
      <c r="H65" s="127" t="s">
        <v>166</v>
      </c>
      <c r="I65" s="127" t="s">
        <v>166</v>
      </c>
      <c r="J65" s="35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36">
        <f t="shared" si="1"/>
        <v>0</v>
      </c>
      <c r="L65" s="128"/>
      <c r="M65" s="128"/>
      <c r="N65" s="128"/>
      <c r="O65" s="128"/>
      <c r="P65" s="128"/>
      <c r="Q65" s="128"/>
      <c r="R65" s="128"/>
      <c r="S65" s="128"/>
      <c r="T65" s="118"/>
    </row>
    <row r="66" spans="2:20" ht="12" x14ac:dyDescent="0.2">
      <c r="B66" s="125"/>
      <c r="C66" s="126"/>
      <c r="D66" s="79"/>
      <c r="E66" s="39"/>
      <c r="F66" s="34" t="s">
        <v>166</v>
      </c>
      <c r="G66" s="34" t="s">
        <v>166</v>
      </c>
      <c r="H66" s="127" t="s">
        <v>166</v>
      </c>
      <c r="I66" s="127" t="s">
        <v>166</v>
      </c>
      <c r="J66" s="35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36">
        <f t="shared" si="1"/>
        <v>0</v>
      </c>
      <c r="L66" s="128"/>
      <c r="M66" s="128"/>
      <c r="N66" s="128"/>
      <c r="O66" s="128"/>
      <c r="P66" s="128"/>
      <c r="Q66" s="128"/>
      <c r="R66" s="128"/>
      <c r="S66" s="128"/>
      <c r="T66" s="118"/>
    </row>
    <row r="67" spans="2:20" ht="12" x14ac:dyDescent="0.2">
      <c r="B67" s="125"/>
      <c r="C67" s="126"/>
      <c r="D67" s="79"/>
      <c r="E67" s="39"/>
      <c r="F67" s="34" t="s">
        <v>166</v>
      </c>
      <c r="G67" s="34" t="s">
        <v>166</v>
      </c>
      <c r="H67" s="127" t="s">
        <v>166</v>
      </c>
      <c r="I67" s="127" t="s">
        <v>166</v>
      </c>
      <c r="J67" s="35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36">
        <f t="shared" si="1"/>
        <v>0</v>
      </c>
      <c r="L67" s="128"/>
      <c r="M67" s="128"/>
      <c r="N67" s="128"/>
      <c r="O67" s="128"/>
      <c r="P67" s="128"/>
      <c r="Q67" s="128"/>
      <c r="R67" s="128"/>
      <c r="S67" s="128"/>
      <c r="T67" s="118"/>
    </row>
    <row r="68" spans="2:20" ht="12" x14ac:dyDescent="0.2">
      <c r="B68" s="125"/>
      <c r="C68" s="126"/>
      <c r="D68" s="79"/>
      <c r="E68" s="39"/>
      <c r="F68" s="34" t="s">
        <v>166</v>
      </c>
      <c r="G68" s="34" t="s">
        <v>166</v>
      </c>
      <c r="H68" s="127" t="s">
        <v>166</v>
      </c>
      <c r="I68" s="127" t="s">
        <v>166</v>
      </c>
      <c r="J68" s="35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36">
        <f t="shared" si="1"/>
        <v>0</v>
      </c>
      <c r="L68" s="128"/>
      <c r="M68" s="128"/>
      <c r="N68" s="128"/>
      <c r="O68" s="128"/>
      <c r="P68" s="128"/>
      <c r="Q68" s="128"/>
      <c r="R68" s="128"/>
      <c r="S68" s="128"/>
      <c r="T68" s="118"/>
    </row>
    <row r="69" spans="2:20" ht="12" x14ac:dyDescent="0.2">
      <c r="B69" s="125"/>
      <c r="C69" s="126"/>
      <c r="D69" s="79"/>
      <c r="E69" s="39"/>
      <c r="F69" s="34" t="s">
        <v>166</v>
      </c>
      <c r="G69" s="34" t="s">
        <v>166</v>
      </c>
      <c r="H69" s="127" t="s">
        <v>166</v>
      </c>
      <c r="I69" s="127" t="s">
        <v>166</v>
      </c>
      <c r="J69" s="35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36">
        <f t="shared" si="1"/>
        <v>0</v>
      </c>
      <c r="L69" s="128"/>
      <c r="M69" s="128"/>
      <c r="N69" s="128"/>
      <c r="O69" s="128"/>
      <c r="P69" s="128"/>
      <c r="Q69" s="128"/>
      <c r="R69" s="128"/>
      <c r="S69" s="128"/>
      <c r="T69" s="118"/>
    </row>
    <row r="70" spans="2:20" ht="10.199999999999999" x14ac:dyDescent="0.2">
      <c r="B70" s="129"/>
      <c r="C70" s="130"/>
      <c r="D70" s="130"/>
      <c r="E70" s="130"/>
      <c r="F70" s="131"/>
      <c r="G70" s="131"/>
      <c r="H70" s="132"/>
      <c r="I70" s="132"/>
      <c r="J70" s="133"/>
      <c r="K70" s="131"/>
      <c r="L70" s="133"/>
      <c r="M70" s="133"/>
      <c r="N70" s="133"/>
      <c r="O70" s="133"/>
      <c r="P70" s="133"/>
      <c r="Q70" s="133"/>
      <c r="R70" s="133"/>
      <c r="S70" s="133"/>
      <c r="T70" s="118"/>
    </row>
    <row r="71" spans="2:20" ht="10.199999999999999" x14ac:dyDescent="0.2">
      <c r="B71" s="134"/>
      <c r="C71" s="135"/>
      <c r="D71" s="136"/>
      <c r="E71" s="136" t="str">
        <f>SM_S19!$D$41</f>
        <v>CONTAGEM DE SEMANAS</v>
      </c>
      <c r="F71" s="137"/>
      <c r="G71" s="137"/>
      <c r="H71" s="132"/>
      <c r="I71" s="132"/>
      <c r="J71" s="138"/>
      <c r="K71" s="138"/>
      <c r="L71" s="50">
        <f>SM!H$41</f>
        <v>51</v>
      </c>
      <c r="M71" s="50">
        <f>SM!I$41</f>
        <v>39</v>
      </c>
      <c r="N71" s="50">
        <f>SM!J$41</f>
        <v>35</v>
      </c>
      <c r="O71" s="50">
        <f>SM!K$41</f>
        <v>31</v>
      </c>
      <c r="P71" s="50">
        <f>SM!L$41</f>
        <v>30</v>
      </c>
      <c r="Q71" s="50">
        <f>SM!M$41</f>
        <v>12</v>
      </c>
      <c r="R71" s="50">
        <f>SM!N$41</f>
        <v>5</v>
      </c>
      <c r="S71" s="50">
        <f>SM!O$41</f>
        <v>1</v>
      </c>
      <c r="T71" s="139"/>
    </row>
  </sheetData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T71"/>
  <sheetViews>
    <sheetView topLeftCell="A34" workbookViewId="0"/>
  </sheetViews>
  <sheetFormatPr defaultRowHeight="14.4" x14ac:dyDescent="0.2"/>
  <cols>
    <col min="4" max="4" width="33.28515625" bestFit="1" customWidth="1"/>
    <col min="5" max="5" width="38.140625" bestFit="1" customWidth="1"/>
    <col min="8" max="9" width="10.140625" bestFit="1" customWidth="1"/>
  </cols>
  <sheetData>
    <row r="2" spans="2:20" ht="12" x14ac:dyDescent="0.2">
      <c r="B2" s="97" t="str">
        <f>SM_S19!B2</f>
        <v>RANKING ESTADUAL - 2018</v>
      </c>
      <c r="F2" s="99"/>
      <c r="G2" s="99"/>
      <c r="H2" s="100"/>
      <c r="I2" s="100"/>
      <c r="J2" s="101"/>
      <c r="K2" s="99"/>
      <c r="L2" s="102"/>
      <c r="M2" s="102"/>
      <c r="N2" s="102"/>
      <c r="O2" s="102"/>
      <c r="P2" s="102"/>
      <c r="Q2" s="102"/>
      <c r="R2" s="102"/>
      <c r="S2" s="102"/>
    </row>
    <row r="3" spans="2:20" ht="12" x14ac:dyDescent="0.2">
      <c r="B3" s="103" t="s">
        <v>505</v>
      </c>
      <c r="D3" s="6">
        <f>SM!D3</f>
        <v>43255</v>
      </c>
      <c r="E3" s="141"/>
      <c r="F3" s="99"/>
      <c r="G3" s="99"/>
      <c r="H3" s="100"/>
      <c r="I3" s="100"/>
      <c r="J3" s="101"/>
      <c r="K3" s="99"/>
      <c r="L3" s="102"/>
      <c r="M3" s="102"/>
      <c r="N3" s="102"/>
      <c r="O3" s="102"/>
      <c r="P3" s="102"/>
      <c r="Q3" s="102"/>
      <c r="R3" s="102"/>
      <c r="S3" s="102"/>
    </row>
    <row r="4" spans="2:20" ht="12" x14ac:dyDescent="0.2">
      <c r="B4" s="102"/>
      <c r="C4" s="104"/>
      <c r="D4" s="105"/>
      <c r="E4" s="105"/>
      <c r="F4" s="99"/>
      <c r="G4" s="99"/>
      <c r="H4" s="100"/>
      <c r="I4" s="100"/>
      <c r="J4" s="101"/>
      <c r="K4" s="99"/>
      <c r="L4" s="102"/>
      <c r="M4" s="102"/>
      <c r="N4" s="102"/>
      <c r="O4" s="102"/>
      <c r="P4" s="102"/>
      <c r="Q4" s="102"/>
      <c r="R4" s="102"/>
      <c r="S4" s="102"/>
    </row>
    <row r="5" spans="2:20" ht="12" x14ac:dyDescent="0.2">
      <c r="B5" s="106"/>
      <c r="C5" s="107"/>
      <c r="D5" s="107"/>
      <c r="E5" s="107"/>
      <c r="F5" s="157"/>
      <c r="G5" s="157"/>
      <c r="H5" s="158"/>
      <c r="I5" s="158"/>
      <c r="J5" s="159"/>
      <c r="K5" s="160"/>
      <c r="L5" s="112"/>
      <c r="M5" s="112"/>
      <c r="N5" s="112"/>
      <c r="O5" s="112"/>
      <c r="P5" s="112"/>
      <c r="Q5" s="112"/>
      <c r="R5" s="112"/>
      <c r="S5" s="112"/>
      <c r="T5" s="113"/>
    </row>
    <row r="6" spans="2:20" ht="24" x14ac:dyDescent="0.2">
      <c r="B6" s="114"/>
      <c r="C6" s="58" t="s">
        <v>2</v>
      </c>
      <c r="D6" s="58" t="str">
        <f>DM_S19!D6</f>
        <v>ATLETA 1</v>
      </c>
      <c r="E6" s="150" t="str">
        <f>DM_S19!E6</f>
        <v>ATLETA 2</v>
      </c>
      <c r="F6" s="161" t="str">
        <f>DM_S19!F6</f>
        <v>ENT 1</v>
      </c>
      <c r="G6" s="162" t="str">
        <f>DM_S19!G6</f>
        <v>ENT 2</v>
      </c>
      <c r="H6" s="144" t="s">
        <v>315</v>
      </c>
      <c r="I6" s="144" t="s">
        <v>316</v>
      </c>
      <c r="J6" s="116" t="str">
        <f>DM_S19!J6</f>
        <v>TOTAL RK52</v>
      </c>
      <c r="K6" s="117" t="str">
        <f>DM_S19!K6</f>
        <v>Torneios</v>
      </c>
      <c r="L6" s="145" t="str">
        <f>DM!J6</f>
        <v>2o</v>
      </c>
      <c r="M6" s="145" t="str">
        <f>DM!K6</f>
        <v>3o</v>
      </c>
      <c r="N6" s="145" t="str">
        <f>DM!L6</f>
        <v>2o</v>
      </c>
      <c r="O6" s="145" t="str">
        <f>DM!M6</f>
        <v>4o</v>
      </c>
      <c r="P6" s="145" t="str">
        <f>DM!N6</f>
        <v>1o</v>
      </c>
      <c r="Q6" s="145" t="str">
        <f>DM!O6</f>
        <v>1o</v>
      </c>
      <c r="R6" s="145" t="str">
        <f>DM!P6</f>
        <v>1o</v>
      </c>
      <c r="S6" s="145" t="str">
        <f>DM!Q6</f>
        <v>2o</v>
      </c>
      <c r="T6" s="118"/>
    </row>
    <row r="7" spans="2:20" ht="12" x14ac:dyDescent="0.2">
      <c r="B7" s="114"/>
      <c r="C7" s="58"/>
      <c r="D7" s="58"/>
      <c r="E7" s="152"/>
      <c r="F7" s="164"/>
      <c r="G7" s="162"/>
      <c r="H7" s="146"/>
      <c r="I7" s="146"/>
      <c r="J7" s="116"/>
      <c r="K7" s="117"/>
      <c r="L7" s="23" t="str">
        <f>DM!J7</f>
        <v>EST</v>
      </c>
      <c r="M7" s="23" t="str">
        <f>DM!K7</f>
        <v>EST</v>
      </c>
      <c r="N7" s="23" t="str">
        <f>DM!L7</f>
        <v>M-CWB</v>
      </c>
      <c r="O7" s="23" t="str">
        <f>DM!M7</f>
        <v>EST</v>
      </c>
      <c r="P7" s="23" t="str">
        <f>DM!N7</f>
        <v>M-OES</v>
      </c>
      <c r="Q7" s="23" t="str">
        <f>DM!O7</f>
        <v>M-CWB</v>
      </c>
      <c r="R7" s="23" t="str">
        <f>DM!P7</f>
        <v>EST</v>
      </c>
      <c r="S7" s="23" t="str">
        <f>DM!Q7</f>
        <v>EST</v>
      </c>
      <c r="T7" s="118"/>
    </row>
    <row r="8" spans="2:20" ht="12" x14ac:dyDescent="0.2">
      <c r="B8" s="119"/>
      <c r="C8" s="58"/>
      <c r="D8" s="58"/>
      <c r="E8" s="154"/>
      <c r="F8" s="165"/>
      <c r="G8" s="162"/>
      <c r="H8" s="147"/>
      <c r="I8" s="147"/>
      <c r="J8" s="116"/>
      <c r="K8" s="117"/>
      <c r="L8" s="25">
        <f>DM!J8</f>
        <v>42905</v>
      </c>
      <c r="M8" s="25">
        <f>DM!K8</f>
        <v>42988</v>
      </c>
      <c r="N8" s="25">
        <f>DM!L8</f>
        <v>43017</v>
      </c>
      <c r="O8" s="25">
        <f>DM!M8</f>
        <v>43045</v>
      </c>
      <c r="P8" s="25">
        <f>DM!N8</f>
        <v>43052</v>
      </c>
      <c r="Q8" s="25">
        <f>DM!O8</f>
        <v>43178</v>
      </c>
      <c r="R8" s="25">
        <f>DM!P8</f>
        <v>43222</v>
      </c>
      <c r="S8" s="25">
        <f>DM!Q8</f>
        <v>43255</v>
      </c>
      <c r="T8" s="118"/>
    </row>
    <row r="9" spans="2:20" ht="12" x14ac:dyDescent="0.2">
      <c r="B9" s="120"/>
      <c r="C9" s="107"/>
      <c r="D9" s="107"/>
      <c r="E9" s="107"/>
      <c r="F9" s="166"/>
      <c r="G9" s="166"/>
      <c r="H9" s="158"/>
      <c r="I9" s="158"/>
      <c r="J9" s="167"/>
      <c r="K9" s="168"/>
      <c r="L9" s="124"/>
      <c r="M9" s="124"/>
      <c r="N9" s="124"/>
      <c r="O9" s="124"/>
      <c r="P9" s="124"/>
      <c r="Q9" s="124"/>
      <c r="R9" s="124"/>
      <c r="S9" s="124"/>
      <c r="T9" s="118"/>
    </row>
    <row r="10" spans="2:20" ht="12" x14ac:dyDescent="0.2">
      <c r="B10" s="125"/>
      <c r="C10" s="126">
        <v>1</v>
      </c>
      <c r="D10" s="79" t="s">
        <v>409</v>
      </c>
      <c r="E10" s="39" t="s">
        <v>463</v>
      </c>
      <c r="F10" s="34" t="s">
        <v>701</v>
      </c>
      <c r="G10" s="34" t="s">
        <v>231</v>
      </c>
      <c r="H10" s="127">
        <v>38048</v>
      </c>
      <c r="I10" s="127">
        <v>38060</v>
      </c>
      <c r="J10" s="35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4000</v>
      </c>
      <c r="K10" s="36">
        <f t="shared" ref="K10:K41" si="0">COUNT(L10:T10)-COUNTIF(L10:T10,"=0")</f>
        <v>7</v>
      </c>
      <c r="L10" s="128">
        <v>400</v>
      </c>
      <c r="M10" s="128">
        <v>1120</v>
      </c>
      <c r="N10" s="128">
        <v>800</v>
      </c>
      <c r="O10" s="128">
        <v>400</v>
      </c>
      <c r="P10" s="128"/>
      <c r="Q10" s="128">
        <v>560</v>
      </c>
      <c r="R10" s="128">
        <v>880</v>
      </c>
      <c r="S10" s="128">
        <v>640</v>
      </c>
      <c r="T10" s="118"/>
    </row>
    <row r="11" spans="2:20" ht="12" x14ac:dyDescent="0.2">
      <c r="B11" s="125"/>
      <c r="C11" s="126">
        <v>2</v>
      </c>
      <c r="D11" s="79" t="s">
        <v>398</v>
      </c>
      <c r="E11" s="39" t="s">
        <v>464</v>
      </c>
      <c r="F11" s="34" t="s">
        <v>701</v>
      </c>
      <c r="G11" s="34" t="s">
        <v>704</v>
      </c>
      <c r="H11" s="127">
        <v>38043</v>
      </c>
      <c r="I11" s="127">
        <v>38648</v>
      </c>
      <c r="J11" s="35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3160</v>
      </c>
      <c r="K11" s="36">
        <f t="shared" si="0"/>
        <v>3</v>
      </c>
      <c r="L11" s="128"/>
      <c r="M11" s="128"/>
      <c r="N11" s="128"/>
      <c r="O11" s="128"/>
      <c r="P11" s="128"/>
      <c r="Q11" s="128">
        <v>680</v>
      </c>
      <c r="R11" s="128">
        <v>1360</v>
      </c>
      <c r="S11" s="128">
        <v>1120</v>
      </c>
      <c r="T11" s="118"/>
    </row>
    <row r="12" spans="2:20" ht="12" x14ac:dyDescent="0.2">
      <c r="B12" s="125"/>
      <c r="C12" s="126">
        <v>3</v>
      </c>
      <c r="D12" s="79" t="s">
        <v>237</v>
      </c>
      <c r="E12" s="39" t="s">
        <v>462</v>
      </c>
      <c r="F12" s="34" t="s">
        <v>705</v>
      </c>
      <c r="G12" s="34" t="s">
        <v>704</v>
      </c>
      <c r="H12" s="127">
        <v>38322</v>
      </c>
      <c r="I12" s="127">
        <v>38419</v>
      </c>
      <c r="J12" s="35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2560</v>
      </c>
      <c r="K12" s="36">
        <f t="shared" si="0"/>
        <v>3</v>
      </c>
      <c r="L12" s="128"/>
      <c r="M12" s="128"/>
      <c r="N12" s="128"/>
      <c r="O12" s="128"/>
      <c r="P12" s="128"/>
      <c r="Q12" s="128">
        <v>800</v>
      </c>
      <c r="R12" s="128">
        <v>400</v>
      </c>
      <c r="S12" s="128">
        <v>1360</v>
      </c>
      <c r="T12" s="118"/>
    </row>
    <row r="13" spans="2:20" ht="12" x14ac:dyDescent="0.2">
      <c r="B13" s="125"/>
      <c r="C13" s="126">
        <v>4</v>
      </c>
      <c r="D13" s="79" t="s">
        <v>408</v>
      </c>
      <c r="E13" s="39" t="s">
        <v>390</v>
      </c>
      <c r="F13" s="34" t="s">
        <v>712</v>
      </c>
      <c r="G13" s="34" t="s">
        <v>712</v>
      </c>
      <c r="H13" s="127">
        <v>38094</v>
      </c>
      <c r="I13" s="127">
        <v>38385</v>
      </c>
      <c r="J13" s="35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2480</v>
      </c>
      <c r="K13" s="36">
        <f t="shared" si="0"/>
        <v>2</v>
      </c>
      <c r="L13" s="128"/>
      <c r="M13" s="128"/>
      <c r="N13" s="128"/>
      <c r="O13" s="128"/>
      <c r="P13" s="128"/>
      <c r="Q13" s="128"/>
      <c r="R13" s="128">
        <v>1600</v>
      </c>
      <c r="S13" s="128">
        <v>880</v>
      </c>
      <c r="T13" s="118"/>
    </row>
    <row r="14" spans="2:20" ht="12" x14ac:dyDescent="0.2">
      <c r="B14" s="125"/>
      <c r="C14" s="126">
        <v>5</v>
      </c>
      <c r="D14" s="79" t="s">
        <v>199</v>
      </c>
      <c r="E14" s="39" t="s">
        <v>324</v>
      </c>
      <c r="F14" s="34" t="s">
        <v>700</v>
      </c>
      <c r="G14" s="34" t="s">
        <v>700</v>
      </c>
      <c r="H14" s="127">
        <v>38197</v>
      </c>
      <c r="I14" s="127">
        <v>38167</v>
      </c>
      <c r="J14" s="35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1600</v>
      </c>
      <c r="K14" s="36">
        <f t="shared" si="0"/>
        <v>1</v>
      </c>
      <c r="L14" s="128"/>
      <c r="M14" s="128">
        <v>1600</v>
      </c>
      <c r="N14" s="128"/>
      <c r="O14" s="128"/>
      <c r="P14" s="128"/>
      <c r="Q14" s="128"/>
      <c r="R14" s="128"/>
      <c r="S14" s="128"/>
      <c r="T14" s="118"/>
    </row>
    <row r="15" spans="2:20" ht="12" x14ac:dyDescent="0.2">
      <c r="B15" s="125"/>
      <c r="C15" s="126"/>
      <c r="D15" s="79" t="s">
        <v>180</v>
      </c>
      <c r="E15" s="39" t="s">
        <v>324</v>
      </c>
      <c r="F15" s="34" t="s">
        <v>702</v>
      </c>
      <c r="G15" s="34" t="s">
        <v>700</v>
      </c>
      <c r="H15" s="127">
        <v>38071</v>
      </c>
      <c r="I15" s="127">
        <v>38167</v>
      </c>
      <c r="J15" s="35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1600</v>
      </c>
      <c r="K15" s="36">
        <f t="shared" si="0"/>
        <v>1</v>
      </c>
      <c r="L15" s="128"/>
      <c r="M15" s="128"/>
      <c r="N15" s="128"/>
      <c r="O15" s="128"/>
      <c r="P15" s="128"/>
      <c r="Q15" s="128"/>
      <c r="R15" s="128"/>
      <c r="S15" s="128">
        <v>1600</v>
      </c>
      <c r="T15" s="118"/>
    </row>
    <row r="16" spans="2:20" ht="12" x14ac:dyDescent="0.2">
      <c r="B16" s="125"/>
      <c r="C16" s="126">
        <v>7</v>
      </c>
      <c r="D16" s="79" t="s">
        <v>252</v>
      </c>
      <c r="E16" s="39" t="s">
        <v>466</v>
      </c>
      <c r="F16" s="34" t="s">
        <v>231</v>
      </c>
      <c r="G16" s="34" t="s">
        <v>231</v>
      </c>
      <c r="H16" s="127">
        <v>38642</v>
      </c>
      <c r="I16" s="127">
        <v>38489</v>
      </c>
      <c r="J16" s="35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1520</v>
      </c>
      <c r="K16" s="36">
        <f t="shared" si="0"/>
        <v>2</v>
      </c>
      <c r="L16" s="128"/>
      <c r="M16" s="128"/>
      <c r="N16" s="128"/>
      <c r="O16" s="128"/>
      <c r="P16" s="128"/>
      <c r="Q16" s="128"/>
      <c r="R16" s="128">
        <v>880</v>
      </c>
      <c r="S16" s="128">
        <v>640</v>
      </c>
      <c r="T16" s="118"/>
    </row>
    <row r="17" spans="2:20" ht="12" x14ac:dyDescent="0.2">
      <c r="B17" s="125"/>
      <c r="C17" s="126">
        <v>8</v>
      </c>
      <c r="D17" s="39" t="s">
        <v>411</v>
      </c>
      <c r="E17" s="39" t="s">
        <v>466</v>
      </c>
      <c r="F17" s="34" t="s">
        <v>231</v>
      </c>
      <c r="G17" s="34" t="s">
        <v>231</v>
      </c>
      <c r="H17" s="127">
        <v>38070</v>
      </c>
      <c r="I17" s="127">
        <v>38489</v>
      </c>
      <c r="J17" s="35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1360</v>
      </c>
      <c r="K17" s="36">
        <f t="shared" si="0"/>
        <v>3</v>
      </c>
      <c r="L17" s="128"/>
      <c r="M17" s="128">
        <v>640</v>
      </c>
      <c r="N17" s="128">
        <v>320</v>
      </c>
      <c r="O17" s="128">
        <v>400</v>
      </c>
      <c r="P17" s="128"/>
      <c r="Q17" s="128"/>
      <c r="R17" s="128"/>
      <c r="S17" s="128"/>
      <c r="T17" s="118"/>
    </row>
    <row r="18" spans="2:20" ht="12" x14ac:dyDescent="0.2">
      <c r="B18" s="125"/>
      <c r="C18" s="126">
        <v>9</v>
      </c>
      <c r="D18" s="79" t="s">
        <v>382</v>
      </c>
      <c r="E18" s="39" t="s">
        <v>324</v>
      </c>
      <c r="F18" s="34" t="s">
        <v>703</v>
      </c>
      <c r="G18" s="34" t="s">
        <v>700</v>
      </c>
      <c r="H18" s="127">
        <v>38021</v>
      </c>
      <c r="I18" s="127">
        <v>38167</v>
      </c>
      <c r="J18" s="35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1120</v>
      </c>
      <c r="K18" s="36">
        <f t="shared" si="0"/>
        <v>1</v>
      </c>
      <c r="L18" s="128"/>
      <c r="M18" s="128"/>
      <c r="N18" s="128"/>
      <c r="O18" s="128"/>
      <c r="P18" s="128"/>
      <c r="Q18" s="128"/>
      <c r="R18" s="128">
        <v>1120</v>
      </c>
      <c r="S18" s="128"/>
      <c r="T18" s="118"/>
    </row>
    <row r="19" spans="2:20" ht="12" x14ac:dyDescent="0.2">
      <c r="B19" s="125"/>
      <c r="C19" s="126"/>
      <c r="D19" s="79" t="s">
        <v>410</v>
      </c>
      <c r="E19" s="39" t="s">
        <v>290</v>
      </c>
      <c r="F19" s="34" t="s">
        <v>701</v>
      </c>
      <c r="G19" s="34" t="s">
        <v>231</v>
      </c>
      <c r="H19" s="127">
        <v>38050</v>
      </c>
      <c r="I19" s="127">
        <v>38314</v>
      </c>
      <c r="J19" s="35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1120</v>
      </c>
      <c r="K19" s="36">
        <f t="shared" si="0"/>
        <v>1</v>
      </c>
      <c r="L19" s="128"/>
      <c r="M19" s="128"/>
      <c r="N19" s="128"/>
      <c r="O19" s="128"/>
      <c r="P19" s="128"/>
      <c r="Q19" s="128"/>
      <c r="R19" s="128"/>
      <c r="S19" s="128">
        <v>1120</v>
      </c>
      <c r="T19" s="118"/>
    </row>
    <row r="20" spans="2:20" ht="12" x14ac:dyDescent="0.2">
      <c r="B20" s="125"/>
      <c r="C20" s="126">
        <v>11</v>
      </c>
      <c r="D20" s="79" t="s">
        <v>414</v>
      </c>
      <c r="E20" s="39" t="s">
        <v>472</v>
      </c>
      <c r="F20" s="34" t="s">
        <v>712</v>
      </c>
      <c r="G20" s="34" t="s">
        <v>712</v>
      </c>
      <c r="H20" s="127">
        <v>38097</v>
      </c>
      <c r="I20" s="127">
        <v>38670</v>
      </c>
      <c r="J20" s="35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1040</v>
      </c>
      <c r="K20" s="36">
        <f t="shared" si="0"/>
        <v>2</v>
      </c>
      <c r="L20" s="128"/>
      <c r="M20" s="128"/>
      <c r="N20" s="128"/>
      <c r="O20" s="128"/>
      <c r="P20" s="128"/>
      <c r="Q20" s="128"/>
      <c r="R20" s="128">
        <v>400</v>
      </c>
      <c r="S20" s="128">
        <v>640</v>
      </c>
      <c r="T20" s="118"/>
    </row>
    <row r="21" spans="2:20" ht="12" x14ac:dyDescent="0.2">
      <c r="B21" s="125"/>
      <c r="C21" s="126">
        <v>12</v>
      </c>
      <c r="D21" s="79" t="s">
        <v>425</v>
      </c>
      <c r="E21" s="39" t="s">
        <v>393</v>
      </c>
      <c r="F21" s="34" t="s">
        <v>718</v>
      </c>
      <c r="G21" s="34" t="s">
        <v>718</v>
      </c>
      <c r="H21" s="127">
        <v>38068</v>
      </c>
      <c r="I21" s="127">
        <v>38116</v>
      </c>
      <c r="J21" s="35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960</v>
      </c>
      <c r="K21" s="36">
        <f t="shared" si="0"/>
        <v>2</v>
      </c>
      <c r="L21" s="128"/>
      <c r="M21" s="128"/>
      <c r="N21" s="128"/>
      <c r="O21" s="128">
        <v>400</v>
      </c>
      <c r="P21" s="128">
        <v>560</v>
      </c>
      <c r="Q21" s="128"/>
      <c r="R21" s="128"/>
      <c r="S21" s="128"/>
      <c r="T21" s="118"/>
    </row>
    <row r="22" spans="2:20" ht="12" x14ac:dyDescent="0.2">
      <c r="B22" s="125"/>
      <c r="C22" s="126"/>
      <c r="D22" s="79" t="s">
        <v>411</v>
      </c>
      <c r="E22" s="39" t="s">
        <v>322</v>
      </c>
      <c r="F22" s="34" t="s">
        <v>231</v>
      </c>
      <c r="G22" s="34" t="s">
        <v>231</v>
      </c>
      <c r="H22" s="127">
        <v>38070</v>
      </c>
      <c r="I22" s="127">
        <v>38366</v>
      </c>
      <c r="J22" s="35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960</v>
      </c>
      <c r="K22" s="36">
        <f t="shared" si="0"/>
        <v>2</v>
      </c>
      <c r="L22" s="128"/>
      <c r="M22" s="128"/>
      <c r="N22" s="128"/>
      <c r="O22" s="128"/>
      <c r="P22" s="128"/>
      <c r="Q22" s="128">
        <v>320</v>
      </c>
      <c r="R22" s="128"/>
      <c r="S22" s="128">
        <v>640</v>
      </c>
      <c r="T22" s="118"/>
    </row>
    <row r="23" spans="2:20" ht="12" x14ac:dyDescent="0.2">
      <c r="B23" s="125"/>
      <c r="C23" s="126">
        <v>14</v>
      </c>
      <c r="D23" s="79" t="s">
        <v>506</v>
      </c>
      <c r="E23" s="39" t="s">
        <v>470</v>
      </c>
      <c r="F23" s="34" t="s">
        <v>704</v>
      </c>
      <c r="G23" s="34" t="s">
        <v>704</v>
      </c>
      <c r="H23" s="127">
        <v>38951</v>
      </c>
      <c r="I23" s="127">
        <v>38672</v>
      </c>
      <c r="J23" s="35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880</v>
      </c>
      <c r="K23" s="36">
        <f t="shared" si="0"/>
        <v>1</v>
      </c>
      <c r="L23" s="128"/>
      <c r="M23" s="128"/>
      <c r="N23" s="128"/>
      <c r="O23" s="128"/>
      <c r="P23" s="128"/>
      <c r="Q23" s="128"/>
      <c r="R23" s="128">
        <v>880</v>
      </c>
      <c r="S23" s="128"/>
      <c r="T23" s="118"/>
    </row>
    <row r="24" spans="2:20" ht="12" x14ac:dyDescent="0.2">
      <c r="B24" s="125"/>
      <c r="C24" s="126"/>
      <c r="D24" s="39" t="s">
        <v>455</v>
      </c>
      <c r="E24" s="39" t="s">
        <v>405</v>
      </c>
      <c r="F24" s="34" t="s">
        <v>717</v>
      </c>
      <c r="G24" s="34" t="s">
        <v>717</v>
      </c>
      <c r="H24" s="127">
        <v>38429</v>
      </c>
      <c r="I24" s="127">
        <v>38353</v>
      </c>
      <c r="J24" s="35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880</v>
      </c>
      <c r="K24" s="36">
        <f t="shared" si="0"/>
        <v>1</v>
      </c>
      <c r="L24" s="128"/>
      <c r="M24" s="128"/>
      <c r="N24" s="128"/>
      <c r="O24" s="128"/>
      <c r="P24" s="128"/>
      <c r="Q24" s="128"/>
      <c r="R24" s="128">
        <v>880</v>
      </c>
      <c r="S24" s="128"/>
      <c r="T24" s="118"/>
    </row>
    <row r="25" spans="2:20" ht="12" x14ac:dyDescent="0.2">
      <c r="B25" s="125"/>
      <c r="C25" s="126"/>
      <c r="D25" s="79" t="s">
        <v>427</v>
      </c>
      <c r="E25" s="39" t="s">
        <v>392</v>
      </c>
      <c r="F25" s="34" t="s">
        <v>717</v>
      </c>
      <c r="G25" s="34" t="s">
        <v>717</v>
      </c>
      <c r="H25" s="127">
        <v>38423</v>
      </c>
      <c r="I25" s="127">
        <v>38328</v>
      </c>
      <c r="J25" s="35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880</v>
      </c>
      <c r="K25" s="36">
        <f t="shared" si="0"/>
        <v>1</v>
      </c>
      <c r="L25" s="128"/>
      <c r="M25" s="128"/>
      <c r="N25" s="128"/>
      <c r="O25" s="128"/>
      <c r="P25" s="128"/>
      <c r="Q25" s="128"/>
      <c r="R25" s="128"/>
      <c r="S25" s="128">
        <v>880</v>
      </c>
      <c r="T25" s="118"/>
    </row>
    <row r="26" spans="2:20" ht="12" x14ac:dyDescent="0.2">
      <c r="B26" s="125"/>
      <c r="C26" s="126">
        <v>17</v>
      </c>
      <c r="D26" s="79" t="s">
        <v>432</v>
      </c>
      <c r="E26" s="39" t="s">
        <v>467</v>
      </c>
      <c r="F26" s="34" t="s">
        <v>704</v>
      </c>
      <c r="G26" s="34" t="s">
        <v>704</v>
      </c>
      <c r="H26" s="127">
        <v>38786</v>
      </c>
      <c r="I26" s="127">
        <v>38544</v>
      </c>
      <c r="J26" s="35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840</v>
      </c>
      <c r="K26" s="36">
        <f t="shared" si="0"/>
        <v>2</v>
      </c>
      <c r="L26" s="128"/>
      <c r="M26" s="128"/>
      <c r="N26" s="128"/>
      <c r="O26" s="128"/>
      <c r="P26" s="128"/>
      <c r="Q26" s="128">
        <v>440</v>
      </c>
      <c r="R26" s="128">
        <v>400</v>
      </c>
      <c r="S26" s="128"/>
      <c r="T26" s="118"/>
    </row>
    <row r="27" spans="2:20" ht="12" x14ac:dyDescent="0.2">
      <c r="B27" s="125"/>
      <c r="C27" s="126">
        <v>18</v>
      </c>
      <c r="D27" s="39" t="s">
        <v>413</v>
      </c>
      <c r="E27" s="39" t="s">
        <v>390</v>
      </c>
      <c r="F27" s="34" t="s">
        <v>712</v>
      </c>
      <c r="G27" s="34" t="s">
        <v>712</v>
      </c>
      <c r="H27" s="127">
        <v>38166</v>
      </c>
      <c r="I27" s="127">
        <v>38385</v>
      </c>
      <c r="J27" s="35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800</v>
      </c>
      <c r="K27" s="36">
        <f t="shared" si="0"/>
        <v>2</v>
      </c>
      <c r="L27" s="128">
        <v>400</v>
      </c>
      <c r="M27" s="128"/>
      <c r="N27" s="128"/>
      <c r="O27" s="128">
        <v>400</v>
      </c>
      <c r="P27" s="128"/>
      <c r="Q27" s="128"/>
      <c r="R27" s="128"/>
      <c r="S27" s="128"/>
      <c r="T27" s="118"/>
    </row>
    <row r="28" spans="2:20" ht="12" x14ac:dyDescent="0.2">
      <c r="B28" s="125"/>
      <c r="C28" s="126">
        <v>19</v>
      </c>
      <c r="D28" s="79" t="s">
        <v>430</v>
      </c>
      <c r="E28" s="39" t="s">
        <v>471</v>
      </c>
      <c r="F28" s="34" t="s">
        <v>704</v>
      </c>
      <c r="G28" s="34" t="s">
        <v>704</v>
      </c>
      <c r="H28" s="127">
        <v>38462</v>
      </c>
      <c r="I28" s="127">
        <v>38204</v>
      </c>
      <c r="J28" s="35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720</v>
      </c>
      <c r="K28" s="36">
        <f t="shared" si="0"/>
        <v>2</v>
      </c>
      <c r="L28" s="128"/>
      <c r="M28" s="128"/>
      <c r="N28" s="128"/>
      <c r="O28" s="128"/>
      <c r="P28" s="128"/>
      <c r="Q28" s="128">
        <v>320</v>
      </c>
      <c r="R28" s="128">
        <v>400</v>
      </c>
      <c r="S28" s="128"/>
      <c r="T28" s="118"/>
    </row>
    <row r="29" spans="2:20" ht="12" x14ac:dyDescent="0.2">
      <c r="B29" s="125"/>
      <c r="C29" s="126"/>
      <c r="D29" s="79" t="s">
        <v>388</v>
      </c>
      <c r="E29" s="39" t="s">
        <v>504</v>
      </c>
      <c r="F29" s="34" t="s">
        <v>231</v>
      </c>
      <c r="G29" s="34" t="s">
        <v>231</v>
      </c>
      <c r="H29" s="127">
        <v>38576</v>
      </c>
      <c r="I29" s="127">
        <v>38976</v>
      </c>
      <c r="J29" s="35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720</v>
      </c>
      <c r="K29" s="36">
        <f t="shared" si="0"/>
        <v>2</v>
      </c>
      <c r="L29" s="128"/>
      <c r="M29" s="128"/>
      <c r="N29" s="128"/>
      <c r="O29" s="128"/>
      <c r="P29" s="128"/>
      <c r="Q29" s="128">
        <v>320</v>
      </c>
      <c r="R29" s="128">
        <v>400</v>
      </c>
      <c r="S29" s="128"/>
      <c r="T29" s="118"/>
    </row>
    <row r="30" spans="2:20" ht="12" x14ac:dyDescent="0.2">
      <c r="B30" s="125"/>
      <c r="C30" s="126"/>
      <c r="D30" s="39" t="s">
        <v>410</v>
      </c>
      <c r="E30" s="77" t="s">
        <v>468</v>
      </c>
      <c r="F30" s="34" t="s">
        <v>701</v>
      </c>
      <c r="G30" s="34" t="s">
        <v>701</v>
      </c>
      <c r="H30" s="127">
        <v>38050</v>
      </c>
      <c r="I30" s="127">
        <v>38328</v>
      </c>
      <c r="J30" s="35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720</v>
      </c>
      <c r="K30" s="36">
        <f t="shared" si="0"/>
        <v>2</v>
      </c>
      <c r="L30" s="128"/>
      <c r="M30" s="128"/>
      <c r="N30" s="128">
        <v>320</v>
      </c>
      <c r="O30" s="128"/>
      <c r="P30" s="128"/>
      <c r="Q30" s="128"/>
      <c r="R30" s="128">
        <v>400</v>
      </c>
      <c r="S30" s="128"/>
      <c r="T30" s="118"/>
    </row>
    <row r="31" spans="2:20" ht="12" x14ac:dyDescent="0.2">
      <c r="B31" s="125"/>
      <c r="C31" s="126">
        <v>22</v>
      </c>
      <c r="D31" s="39" t="s">
        <v>408</v>
      </c>
      <c r="E31" s="77" t="s">
        <v>472</v>
      </c>
      <c r="F31" s="34" t="s">
        <v>712</v>
      </c>
      <c r="G31" s="34" t="s">
        <v>712</v>
      </c>
      <c r="H31" s="127">
        <v>38094</v>
      </c>
      <c r="I31" s="127">
        <v>38670</v>
      </c>
      <c r="J31" s="35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640</v>
      </c>
      <c r="K31" s="36">
        <f t="shared" si="0"/>
        <v>1</v>
      </c>
      <c r="L31" s="128"/>
      <c r="M31" s="128"/>
      <c r="N31" s="128"/>
      <c r="O31" s="128">
        <v>640</v>
      </c>
      <c r="P31" s="128"/>
      <c r="Q31" s="128"/>
      <c r="R31" s="128"/>
      <c r="S31" s="128"/>
      <c r="T31" s="118"/>
    </row>
    <row r="32" spans="2:20" ht="12" x14ac:dyDescent="0.2">
      <c r="B32" s="125"/>
      <c r="C32" s="126"/>
      <c r="D32" s="79" t="s">
        <v>431</v>
      </c>
      <c r="E32" s="39" t="s">
        <v>465</v>
      </c>
      <c r="F32" s="34" t="s">
        <v>231</v>
      </c>
      <c r="G32" s="34" t="s">
        <v>231</v>
      </c>
      <c r="H32" s="127">
        <v>38027</v>
      </c>
      <c r="I32" s="127">
        <v>38294</v>
      </c>
      <c r="J32" s="35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640</v>
      </c>
      <c r="K32" s="36">
        <f t="shared" si="0"/>
        <v>1</v>
      </c>
      <c r="L32" s="128"/>
      <c r="M32" s="128">
        <v>640</v>
      </c>
      <c r="N32" s="128"/>
      <c r="O32" s="128"/>
      <c r="P32" s="128"/>
      <c r="Q32" s="128"/>
      <c r="R32" s="128"/>
      <c r="S32" s="128"/>
      <c r="T32" s="118"/>
    </row>
    <row r="33" spans="2:20" ht="12" x14ac:dyDescent="0.2">
      <c r="B33" s="125"/>
      <c r="C33" s="126"/>
      <c r="D33" s="79" t="s">
        <v>437</v>
      </c>
      <c r="E33" s="39" t="s">
        <v>486</v>
      </c>
      <c r="F33" s="34" t="s">
        <v>703</v>
      </c>
      <c r="G33" s="34" t="s">
        <v>703</v>
      </c>
      <c r="H33" s="127">
        <v>38399</v>
      </c>
      <c r="I33" s="127">
        <v>38615</v>
      </c>
      <c r="J33" s="35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640</v>
      </c>
      <c r="K33" s="36">
        <f t="shared" si="0"/>
        <v>1</v>
      </c>
      <c r="L33" s="128"/>
      <c r="M33" s="128"/>
      <c r="N33" s="128"/>
      <c r="O33" s="128"/>
      <c r="P33" s="128"/>
      <c r="Q33" s="128"/>
      <c r="R33" s="128"/>
      <c r="S33" s="128">
        <v>640</v>
      </c>
      <c r="T33" s="118"/>
    </row>
    <row r="34" spans="2:20" ht="12" x14ac:dyDescent="0.2">
      <c r="B34" s="125"/>
      <c r="C34" s="126"/>
      <c r="D34" s="79" t="s">
        <v>382</v>
      </c>
      <c r="E34" s="77" t="s">
        <v>214</v>
      </c>
      <c r="F34" s="34" t="s">
        <v>703</v>
      </c>
      <c r="G34" s="34" t="s">
        <v>702</v>
      </c>
      <c r="H34" s="127">
        <v>38021</v>
      </c>
      <c r="I34" s="127">
        <v>38054</v>
      </c>
      <c r="J34" s="35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640</v>
      </c>
      <c r="K34" s="36">
        <f t="shared" si="0"/>
        <v>1</v>
      </c>
      <c r="L34" s="128"/>
      <c r="M34" s="128"/>
      <c r="N34" s="128"/>
      <c r="O34" s="128"/>
      <c r="P34" s="128"/>
      <c r="Q34" s="128"/>
      <c r="R34" s="128"/>
      <c r="S34" s="128">
        <v>640</v>
      </c>
      <c r="T34" s="118"/>
    </row>
    <row r="35" spans="2:20" ht="12" x14ac:dyDescent="0.2">
      <c r="B35" s="125"/>
      <c r="C35" s="126"/>
      <c r="D35" s="79" t="s">
        <v>384</v>
      </c>
      <c r="E35" s="39" t="s">
        <v>469</v>
      </c>
      <c r="F35" s="34" t="s">
        <v>704</v>
      </c>
      <c r="G35" s="34" t="s">
        <v>704</v>
      </c>
      <c r="H35" s="127">
        <v>38023</v>
      </c>
      <c r="I35" s="127">
        <v>38226</v>
      </c>
      <c r="J35" s="35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640</v>
      </c>
      <c r="K35" s="36">
        <f t="shared" si="0"/>
        <v>1</v>
      </c>
      <c r="L35" s="128"/>
      <c r="M35" s="128"/>
      <c r="N35" s="128"/>
      <c r="O35" s="128"/>
      <c r="P35" s="128"/>
      <c r="Q35" s="128"/>
      <c r="R35" s="128"/>
      <c r="S35" s="128">
        <v>640</v>
      </c>
      <c r="T35" s="118"/>
    </row>
    <row r="36" spans="2:20" ht="12" x14ac:dyDescent="0.2">
      <c r="B36" s="125"/>
      <c r="C36" s="126">
        <v>27</v>
      </c>
      <c r="D36" s="79" t="s">
        <v>410</v>
      </c>
      <c r="E36" s="39" t="s">
        <v>63</v>
      </c>
      <c r="F36" s="34" t="s">
        <v>701</v>
      </c>
      <c r="G36" s="34" t="s">
        <v>231</v>
      </c>
      <c r="H36" s="127">
        <v>38050</v>
      </c>
      <c r="I36" s="127">
        <v>38344</v>
      </c>
      <c r="J36" s="35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560</v>
      </c>
      <c r="K36" s="36">
        <f t="shared" si="0"/>
        <v>1</v>
      </c>
      <c r="L36" s="128"/>
      <c r="M36" s="128"/>
      <c r="N36" s="128"/>
      <c r="O36" s="128"/>
      <c r="P36" s="128"/>
      <c r="Q36" s="128">
        <v>560</v>
      </c>
      <c r="R36" s="128"/>
      <c r="S36" s="128"/>
      <c r="T36" s="118"/>
    </row>
    <row r="37" spans="2:20" ht="12" x14ac:dyDescent="0.2">
      <c r="B37" s="125"/>
      <c r="C37" s="126">
        <v>28</v>
      </c>
      <c r="D37" s="39" t="s">
        <v>327</v>
      </c>
      <c r="E37" s="39" t="s">
        <v>465</v>
      </c>
      <c r="F37" s="34" t="s">
        <v>231</v>
      </c>
      <c r="G37" s="34" t="s">
        <v>231</v>
      </c>
      <c r="H37" s="127">
        <v>38337</v>
      </c>
      <c r="I37" s="127">
        <v>38294</v>
      </c>
      <c r="J37" s="35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440</v>
      </c>
      <c r="K37" s="36">
        <f t="shared" si="0"/>
        <v>1</v>
      </c>
      <c r="L37" s="128"/>
      <c r="M37" s="128"/>
      <c r="N37" s="128"/>
      <c r="O37" s="128"/>
      <c r="P37" s="128"/>
      <c r="Q37" s="128">
        <v>440</v>
      </c>
      <c r="R37" s="128"/>
      <c r="S37" s="128"/>
      <c r="T37" s="118"/>
    </row>
    <row r="38" spans="2:20" ht="12" x14ac:dyDescent="0.2">
      <c r="B38" s="125"/>
      <c r="C38" s="126">
        <v>29</v>
      </c>
      <c r="D38" s="39" t="s">
        <v>446</v>
      </c>
      <c r="E38" s="39" t="s">
        <v>475</v>
      </c>
      <c r="F38" s="34" t="s">
        <v>718</v>
      </c>
      <c r="G38" s="34" t="s">
        <v>718</v>
      </c>
      <c r="H38" s="127">
        <v>38186</v>
      </c>
      <c r="I38" s="127">
        <v>38842</v>
      </c>
      <c r="J38" s="35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400</v>
      </c>
      <c r="K38" s="36">
        <f t="shared" si="0"/>
        <v>1</v>
      </c>
      <c r="L38" s="128"/>
      <c r="M38" s="128"/>
      <c r="N38" s="128"/>
      <c r="O38" s="128"/>
      <c r="P38" s="128"/>
      <c r="Q38" s="128"/>
      <c r="R38" s="128">
        <v>400</v>
      </c>
      <c r="S38" s="128"/>
      <c r="T38" s="118"/>
    </row>
    <row r="39" spans="2:20" ht="12" x14ac:dyDescent="0.2">
      <c r="B39" s="125"/>
      <c r="C39" s="126"/>
      <c r="D39" s="79" t="s">
        <v>447</v>
      </c>
      <c r="E39" s="39" t="s">
        <v>484</v>
      </c>
      <c r="F39" s="34" t="s">
        <v>718</v>
      </c>
      <c r="G39" s="34" t="s">
        <v>718</v>
      </c>
      <c r="H39" s="127">
        <v>38670</v>
      </c>
      <c r="I39" s="127">
        <v>38491</v>
      </c>
      <c r="J39" s="35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400</v>
      </c>
      <c r="K39" s="36">
        <f t="shared" si="0"/>
        <v>1</v>
      </c>
      <c r="L39" s="128"/>
      <c r="M39" s="128"/>
      <c r="N39" s="128"/>
      <c r="O39" s="128"/>
      <c r="P39" s="128"/>
      <c r="Q39" s="128"/>
      <c r="R39" s="128">
        <v>400</v>
      </c>
      <c r="S39" s="128"/>
      <c r="T39" s="118"/>
    </row>
    <row r="40" spans="2:20" ht="12" x14ac:dyDescent="0.2">
      <c r="B40" s="125"/>
      <c r="C40" s="126"/>
      <c r="D40" s="79" t="s">
        <v>449</v>
      </c>
      <c r="E40" s="39" t="s">
        <v>480</v>
      </c>
      <c r="F40" s="34" t="s">
        <v>711</v>
      </c>
      <c r="G40" s="34" t="s">
        <v>711</v>
      </c>
      <c r="H40" s="127">
        <v>38587</v>
      </c>
      <c r="I40" s="127">
        <v>38113</v>
      </c>
      <c r="J40" s="35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400</v>
      </c>
      <c r="K40" s="36">
        <f t="shared" si="0"/>
        <v>1</v>
      </c>
      <c r="L40" s="128"/>
      <c r="M40" s="128"/>
      <c r="N40" s="128"/>
      <c r="O40" s="128"/>
      <c r="P40" s="128"/>
      <c r="Q40" s="128"/>
      <c r="R40" s="128">
        <v>400</v>
      </c>
      <c r="S40" s="128"/>
      <c r="T40" s="118"/>
    </row>
    <row r="41" spans="2:20" ht="12" x14ac:dyDescent="0.2">
      <c r="B41" s="125"/>
      <c r="C41" s="126"/>
      <c r="D41" s="79" t="s">
        <v>450</v>
      </c>
      <c r="E41" s="39" t="s">
        <v>267</v>
      </c>
      <c r="F41" s="34" t="s">
        <v>709</v>
      </c>
      <c r="G41" s="34" t="s">
        <v>709</v>
      </c>
      <c r="H41" s="127">
        <v>0</v>
      </c>
      <c r="I41" s="127">
        <v>38306</v>
      </c>
      <c r="J41" s="35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400</v>
      </c>
      <c r="K41" s="36">
        <f t="shared" si="0"/>
        <v>1</v>
      </c>
      <c r="L41" s="128"/>
      <c r="M41" s="128"/>
      <c r="N41" s="128"/>
      <c r="O41" s="128">
        <v>400</v>
      </c>
      <c r="P41" s="128"/>
      <c r="Q41" s="128"/>
      <c r="R41" s="128"/>
      <c r="S41" s="128"/>
      <c r="T41" s="118"/>
    </row>
    <row r="42" spans="2:20" ht="12" x14ac:dyDescent="0.2">
      <c r="B42" s="125"/>
      <c r="C42" s="126"/>
      <c r="D42" s="79" t="s">
        <v>419</v>
      </c>
      <c r="E42" s="39" t="s">
        <v>507</v>
      </c>
      <c r="F42" s="34" t="s">
        <v>231</v>
      </c>
      <c r="G42" s="34" t="s">
        <v>231</v>
      </c>
      <c r="H42" s="127">
        <v>38029</v>
      </c>
      <c r="I42" s="127">
        <v>38876</v>
      </c>
      <c r="J42" s="35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400</v>
      </c>
      <c r="K42" s="36">
        <f t="shared" ref="K42:K73" si="1">COUNT(L42:T42)-COUNTIF(L42:T42,"=0")</f>
        <v>1</v>
      </c>
      <c r="L42" s="128"/>
      <c r="M42" s="128"/>
      <c r="N42" s="128"/>
      <c r="O42" s="128">
        <v>400</v>
      </c>
      <c r="P42" s="128"/>
      <c r="Q42" s="128"/>
      <c r="R42" s="128"/>
      <c r="S42" s="128"/>
      <c r="T42" s="118"/>
    </row>
    <row r="43" spans="2:20" ht="12" x14ac:dyDescent="0.2">
      <c r="B43" s="125"/>
      <c r="C43" s="126"/>
      <c r="D43" s="79" t="s">
        <v>416</v>
      </c>
      <c r="E43" s="39" t="s">
        <v>473</v>
      </c>
      <c r="F43" s="34" t="s">
        <v>703</v>
      </c>
      <c r="G43" s="34" t="s">
        <v>703</v>
      </c>
      <c r="H43" s="127">
        <v>38273</v>
      </c>
      <c r="I43" s="127">
        <v>38712</v>
      </c>
      <c r="J43" s="35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400</v>
      </c>
      <c r="K43" s="36">
        <f t="shared" si="1"/>
        <v>1</v>
      </c>
      <c r="L43" s="128"/>
      <c r="M43" s="128"/>
      <c r="N43" s="128"/>
      <c r="O43" s="128"/>
      <c r="P43" s="128"/>
      <c r="Q43" s="128"/>
      <c r="R43" s="128">
        <v>400</v>
      </c>
      <c r="S43" s="128"/>
      <c r="T43" s="118"/>
    </row>
    <row r="44" spans="2:20" ht="12" x14ac:dyDescent="0.2">
      <c r="B44" s="125"/>
      <c r="C44" s="126"/>
      <c r="D44" s="39" t="s">
        <v>411</v>
      </c>
      <c r="E44" s="39" t="s">
        <v>465</v>
      </c>
      <c r="F44" s="34" t="s">
        <v>231</v>
      </c>
      <c r="G44" s="34" t="s">
        <v>231</v>
      </c>
      <c r="H44" s="127">
        <v>38070</v>
      </c>
      <c r="I44" s="127">
        <v>38294</v>
      </c>
      <c r="J44" s="35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400</v>
      </c>
      <c r="K44" s="36">
        <f t="shared" si="1"/>
        <v>1</v>
      </c>
      <c r="L44" s="128"/>
      <c r="M44" s="128"/>
      <c r="N44" s="128"/>
      <c r="O44" s="128"/>
      <c r="P44" s="128"/>
      <c r="Q44" s="128"/>
      <c r="R44" s="128">
        <v>400</v>
      </c>
      <c r="S44" s="128"/>
      <c r="T44" s="118"/>
    </row>
    <row r="45" spans="2:20" ht="12" x14ac:dyDescent="0.2">
      <c r="B45" s="125"/>
      <c r="C45" s="126"/>
      <c r="D45" s="39" t="s">
        <v>452</v>
      </c>
      <c r="E45" s="39" t="s">
        <v>395</v>
      </c>
      <c r="F45" s="34" t="s">
        <v>718</v>
      </c>
      <c r="G45" s="34" t="s">
        <v>718</v>
      </c>
      <c r="H45" s="127">
        <v>38261</v>
      </c>
      <c r="I45" s="127">
        <v>38186</v>
      </c>
      <c r="J45" s="35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400</v>
      </c>
      <c r="K45" s="36">
        <f t="shared" si="1"/>
        <v>1</v>
      </c>
      <c r="L45" s="128"/>
      <c r="M45" s="128"/>
      <c r="N45" s="128"/>
      <c r="O45" s="128"/>
      <c r="P45" s="128"/>
      <c r="Q45" s="128"/>
      <c r="R45" s="128">
        <v>400</v>
      </c>
      <c r="S45" s="128"/>
      <c r="T45" s="118"/>
    </row>
    <row r="46" spans="2:20" ht="12" x14ac:dyDescent="0.2">
      <c r="B46" s="125"/>
      <c r="C46" s="126"/>
      <c r="D46" s="39" t="s">
        <v>508</v>
      </c>
      <c r="E46" s="39" t="s">
        <v>290</v>
      </c>
      <c r="F46" s="34" t="s">
        <v>231</v>
      </c>
      <c r="G46" s="34" t="s">
        <v>231</v>
      </c>
      <c r="H46" s="127">
        <v>38356</v>
      </c>
      <c r="I46" s="127">
        <v>38314</v>
      </c>
      <c r="J46" s="35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400</v>
      </c>
      <c r="K46" s="36">
        <f t="shared" si="1"/>
        <v>1</v>
      </c>
      <c r="L46" s="128">
        <v>400</v>
      </c>
      <c r="M46" s="128"/>
      <c r="N46" s="128"/>
      <c r="O46" s="128"/>
      <c r="P46" s="128"/>
      <c r="Q46" s="128"/>
      <c r="R46" s="128"/>
      <c r="S46" s="128"/>
      <c r="T46" s="118"/>
    </row>
    <row r="47" spans="2:20" ht="12" x14ac:dyDescent="0.2">
      <c r="B47" s="125"/>
      <c r="C47" s="126"/>
      <c r="D47" s="175" t="s">
        <v>240</v>
      </c>
      <c r="E47" s="77" t="s">
        <v>214</v>
      </c>
      <c r="F47" s="34" t="s">
        <v>700</v>
      </c>
      <c r="G47" s="34" t="s">
        <v>702</v>
      </c>
      <c r="H47" s="127">
        <v>38014</v>
      </c>
      <c r="I47" s="127">
        <v>38054</v>
      </c>
      <c r="J47" s="35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400</v>
      </c>
      <c r="K47" s="36">
        <f t="shared" si="1"/>
        <v>1</v>
      </c>
      <c r="L47" s="128"/>
      <c r="M47" s="128"/>
      <c r="N47" s="128"/>
      <c r="O47" s="128">
        <v>400</v>
      </c>
      <c r="P47" s="128"/>
      <c r="Q47" s="128"/>
      <c r="R47" s="128"/>
      <c r="S47" s="128"/>
      <c r="T47" s="118"/>
    </row>
    <row r="48" spans="2:20" ht="12" x14ac:dyDescent="0.2">
      <c r="B48" s="125"/>
      <c r="C48" s="126"/>
      <c r="D48" s="39" t="s">
        <v>422</v>
      </c>
      <c r="E48" s="39" t="s">
        <v>483</v>
      </c>
      <c r="F48" s="34" t="s">
        <v>711</v>
      </c>
      <c r="G48" s="34" t="s">
        <v>711</v>
      </c>
      <c r="H48" s="127">
        <v>38251</v>
      </c>
      <c r="I48" s="127">
        <v>38308</v>
      </c>
      <c r="J48" s="35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400</v>
      </c>
      <c r="K48" s="36">
        <f t="shared" si="1"/>
        <v>1</v>
      </c>
      <c r="L48" s="128"/>
      <c r="M48" s="128"/>
      <c r="N48" s="128"/>
      <c r="O48" s="128"/>
      <c r="P48" s="128"/>
      <c r="Q48" s="128"/>
      <c r="R48" s="128">
        <v>400</v>
      </c>
      <c r="S48" s="128"/>
      <c r="T48" s="118"/>
    </row>
    <row r="49" spans="2:20" ht="12" x14ac:dyDescent="0.2">
      <c r="B49" s="125"/>
      <c r="C49" s="126"/>
      <c r="D49" s="79" t="s">
        <v>492</v>
      </c>
      <c r="E49" s="39" t="s">
        <v>465</v>
      </c>
      <c r="F49" s="34" t="s">
        <v>231</v>
      </c>
      <c r="G49" s="34" t="s">
        <v>231</v>
      </c>
      <c r="H49" s="127">
        <v>38867</v>
      </c>
      <c r="I49" s="127">
        <v>38294</v>
      </c>
      <c r="J49" s="35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400</v>
      </c>
      <c r="K49" s="36">
        <f t="shared" si="1"/>
        <v>1</v>
      </c>
      <c r="L49" s="128"/>
      <c r="M49" s="128"/>
      <c r="N49" s="128"/>
      <c r="O49" s="128">
        <v>400</v>
      </c>
      <c r="P49" s="128"/>
      <c r="Q49" s="128"/>
      <c r="R49" s="128"/>
      <c r="S49" s="128"/>
      <c r="T49" s="118"/>
    </row>
    <row r="50" spans="2:20" ht="12" x14ac:dyDescent="0.2">
      <c r="B50" s="125"/>
      <c r="C50" s="126"/>
      <c r="D50" s="39" t="s">
        <v>414</v>
      </c>
      <c r="E50" s="39" t="s">
        <v>396</v>
      </c>
      <c r="F50" s="34" t="s">
        <v>712</v>
      </c>
      <c r="G50" s="34" t="s">
        <v>712</v>
      </c>
      <c r="H50" s="127">
        <v>38097</v>
      </c>
      <c r="I50" s="127">
        <v>38909</v>
      </c>
      <c r="J50" s="35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400</v>
      </c>
      <c r="K50" s="36">
        <f t="shared" si="1"/>
        <v>1</v>
      </c>
      <c r="L50" s="128">
        <v>400</v>
      </c>
      <c r="M50" s="128"/>
      <c r="N50" s="128"/>
      <c r="O50" s="128"/>
      <c r="P50" s="128"/>
      <c r="Q50" s="128"/>
      <c r="R50" s="128"/>
      <c r="S50" s="128"/>
      <c r="T50" s="118"/>
    </row>
    <row r="51" spans="2:20" ht="12" x14ac:dyDescent="0.2">
      <c r="B51" s="125"/>
      <c r="C51" s="126"/>
      <c r="D51" s="79" t="s">
        <v>423</v>
      </c>
      <c r="E51" s="39" t="s">
        <v>509</v>
      </c>
      <c r="F51" s="34" t="s">
        <v>718</v>
      </c>
      <c r="G51" s="34" t="s">
        <v>718</v>
      </c>
      <c r="H51" s="127">
        <v>38200</v>
      </c>
      <c r="I51" s="127">
        <v>39333</v>
      </c>
      <c r="J51" s="35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400</v>
      </c>
      <c r="K51" s="36">
        <f t="shared" si="1"/>
        <v>1</v>
      </c>
      <c r="L51" s="128">
        <v>400</v>
      </c>
      <c r="M51" s="128"/>
      <c r="N51" s="128"/>
      <c r="O51" s="128"/>
      <c r="P51" s="128"/>
      <c r="Q51" s="128"/>
      <c r="R51" s="128"/>
      <c r="S51" s="128"/>
      <c r="T51" s="118"/>
    </row>
    <row r="52" spans="2:20" ht="12" x14ac:dyDescent="0.2">
      <c r="B52" s="125"/>
      <c r="C52" s="126">
        <v>43</v>
      </c>
      <c r="D52" s="79" t="s">
        <v>418</v>
      </c>
      <c r="E52" s="39" t="s">
        <v>510</v>
      </c>
      <c r="F52" s="34" t="s">
        <v>231</v>
      </c>
      <c r="G52" s="34" t="s">
        <v>231</v>
      </c>
      <c r="H52" s="127">
        <v>38713</v>
      </c>
      <c r="I52" s="127">
        <v>39361</v>
      </c>
      <c r="J52" s="35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320</v>
      </c>
      <c r="K52" s="36">
        <f t="shared" si="1"/>
        <v>1</v>
      </c>
      <c r="L52" s="128"/>
      <c r="M52" s="128"/>
      <c r="N52" s="128"/>
      <c r="O52" s="128"/>
      <c r="P52" s="128"/>
      <c r="Q52" s="128">
        <v>320</v>
      </c>
      <c r="R52" s="128"/>
      <c r="S52" s="128"/>
      <c r="T52" s="118"/>
    </row>
    <row r="53" spans="2:20" ht="12" x14ac:dyDescent="0.2">
      <c r="B53" s="125"/>
      <c r="C53" s="126"/>
      <c r="D53" s="79" t="s">
        <v>459</v>
      </c>
      <c r="E53" s="39" t="s">
        <v>396</v>
      </c>
      <c r="F53" s="34" t="s">
        <v>712</v>
      </c>
      <c r="G53" s="34" t="s">
        <v>712</v>
      </c>
      <c r="H53" s="127">
        <v>0</v>
      </c>
      <c r="I53" s="127">
        <v>38909</v>
      </c>
      <c r="J53" s="35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320</v>
      </c>
      <c r="K53" s="36">
        <f t="shared" si="1"/>
        <v>1</v>
      </c>
      <c r="L53" s="128"/>
      <c r="M53" s="128"/>
      <c r="N53" s="128"/>
      <c r="O53" s="128"/>
      <c r="P53" s="128">
        <v>320</v>
      </c>
      <c r="Q53" s="128"/>
      <c r="R53" s="128"/>
      <c r="S53" s="128"/>
      <c r="T53" s="118"/>
    </row>
    <row r="54" spans="2:20" ht="12" x14ac:dyDescent="0.2">
      <c r="B54" s="125"/>
      <c r="C54" s="126"/>
      <c r="D54" s="39" t="s">
        <v>432</v>
      </c>
      <c r="E54" s="39" t="s">
        <v>462</v>
      </c>
      <c r="F54" s="34" t="s">
        <v>704</v>
      </c>
      <c r="G54" s="34" t="s">
        <v>704</v>
      </c>
      <c r="H54" s="127">
        <v>38786</v>
      </c>
      <c r="I54" s="127">
        <v>38419</v>
      </c>
      <c r="J54" s="35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320</v>
      </c>
      <c r="K54" s="36">
        <f t="shared" si="1"/>
        <v>1</v>
      </c>
      <c r="L54" s="128"/>
      <c r="M54" s="128"/>
      <c r="N54" s="128">
        <v>320</v>
      </c>
      <c r="O54" s="128"/>
      <c r="P54" s="128"/>
      <c r="Q54" s="128"/>
      <c r="R54" s="128"/>
      <c r="S54" s="128"/>
      <c r="T54" s="118"/>
    </row>
    <row r="55" spans="2:20" ht="12" x14ac:dyDescent="0.2">
      <c r="B55" s="125"/>
      <c r="C55" s="126"/>
      <c r="D55" s="39" t="s">
        <v>384</v>
      </c>
      <c r="E55" s="39" t="s">
        <v>470</v>
      </c>
      <c r="F55" s="34" t="s">
        <v>704</v>
      </c>
      <c r="G55" s="34" t="s">
        <v>704</v>
      </c>
      <c r="H55" s="127">
        <v>38023</v>
      </c>
      <c r="I55" s="127">
        <v>38672</v>
      </c>
      <c r="J55" s="35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320</v>
      </c>
      <c r="K55" s="36">
        <f t="shared" si="1"/>
        <v>1</v>
      </c>
      <c r="L55" s="128"/>
      <c r="M55" s="128"/>
      <c r="N55" s="128"/>
      <c r="O55" s="128"/>
      <c r="P55" s="128"/>
      <c r="Q55" s="128">
        <v>320</v>
      </c>
      <c r="R55" s="128"/>
      <c r="S55" s="128"/>
      <c r="T55" s="118"/>
    </row>
    <row r="56" spans="2:20" ht="12" x14ac:dyDescent="0.2">
      <c r="B56" s="125"/>
      <c r="C56" s="126"/>
      <c r="D56" s="39" t="s">
        <v>457</v>
      </c>
      <c r="E56" s="39" t="s">
        <v>478</v>
      </c>
      <c r="F56" s="34" t="s">
        <v>718</v>
      </c>
      <c r="G56" s="34" t="s">
        <v>718</v>
      </c>
      <c r="H56" s="127">
        <v>38332</v>
      </c>
      <c r="I56" s="127">
        <v>0</v>
      </c>
      <c r="J56" s="35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320</v>
      </c>
      <c r="K56" s="36">
        <f t="shared" si="1"/>
        <v>1</v>
      </c>
      <c r="L56" s="128"/>
      <c r="M56" s="128"/>
      <c r="N56" s="128"/>
      <c r="O56" s="128"/>
      <c r="P56" s="128">
        <v>320</v>
      </c>
      <c r="Q56" s="128"/>
      <c r="R56" s="128"/>
      <c r="S56" s="128"/>
      <c r="T56" s="118"/>
    </row>
    <row r="57" spans="2:20" ht="12" x14ac:dyDescent="0.2">
      <c r="B57" s="125"/>
      <c r="C57" s="126"/>
      <c r="D57" s="79"/>
      <c r="E57" s="39"/>
      <c r="F57" s="34" t="s">
        <v>166</v>
      </c>
      <c r="G57" s="34" t="s">
        <v>166</v>
      </c>
      <c r="H57" s="127" t="s">
        <v>166</v>
      </c>
      <c r="I57" s="127" t="s">
        <v>166</v>
      </c>
      <c r="J57" s="35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36">
        <f t="shared" si="1"/>
        <v>0</v>
      </c>
      <c r="L57" s="128"/>
      <c r="M57" s="128"/>
      <c r="N57" s="128"/>
      <c r="O57" s="128"/>
      <c r="P57" s="128"/>
      <c r="Q57" s="128"/>
      <c r="R57" s="128"/>
      <c r="S57" s="128"/>
      <c r="T57" s="118"/>
    </row>
    <row r="58" spans="2:20" ht="12" x14ac:dyDescent="0.2">
      <c r="B58" s="125"/>
      <c r="C58" s="126"/>
      <c r="D58" s="39"/>
      <c r="E58" s="39"/>
      <c r="F58" s="34" t="s">
        <v>166</v>
      </c>
      <c r="G58" s="34" t="s">
        <v>166</v>
      </c>
      <c r="H58" s="127" t="s">
        <v>166</v>
      </c>
      <c r="I58" s="127" t="s">
        <v>166</v>
      </c>
      <c r="J58" s="35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36">
        <f t="shared" si="1"/>
        <v>0</v>
      </c>
      <c r="L58" s="128"/>
      <c r="M58" s="128"/>
      <c r="N58" s="128"/>
      <c r="O58" s="128"/>
      <c r="P58" s="128"/>
      <c r="Q58" s="128"/>
      <c r="R58" s="128"/>
      <c r="S58" s="128"/>
      <c r="T58" s="118"/>
    </row>
    <row r="59" spans="2:20" ht="12" x14ac:dyDescent="0.2">
      <c r="B59" s="125"/>
      <c r="C59" s="126"/>
      <c r="D59" s="79"/>
      <c r="E59" s="39"/>
      <c r="F59" s="34" t="s">
        <v>166</v>
      </c>
      <c r="G59" s="34" t="s">
        <v>166</v>
      </c>
      <c r="H59" s="127" t="s">
        <v>166</v>
      </c>
      <c r="I59" s="127" t="s">
        <v>166</v>
      </c>
      <c r="J59" s="35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36">
        <f t="shared" ref="K59:K69" si="2">COUNT(L59:T59)-COUNTIF(L59:T59,"=0")</f>
        <v>0</v>
      </c>
      <c r="L59" s="128"/>
      <c r="M59" s="128"/>
      <c r="N59" s="128"/>
      <c r="O59" s="128"/>
      <c r="P59" s="128"/>
      <c r="Q59" s="128"/>
      <c r="R59" s="128"/>
      <c r="S59" s="128"/>
      <c r="T59" s="118"/>
    </row>
    <row r="60" spans="2:20" ht="12" x14ac:dyDescent="0.2">
      <c r="B60" s="125"/>
      <c r="C60" s="126"/>
      <c r="D60" s="79"/>
      <c r="E60" s="39"/>
      <c r="F60" s="34" t="s">
        <v>166</v>
      </c>
      <c r="G60" s="34" t="s">
        <v>166</v>
      </c>
      <c r="H60" s="127" t="s">
        <v>166</v>
      </c>
      <c r="I60" s="127" t="s">
        <v>166</v>
      </c>
      <c r="J60" s="35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36">
        <f t="shared" si="2"/>
        <v>0</v>
      </c>
      <c r="L60" s="128"/>
      <c r="M60" s="128"/>
      <c r="N60" s="128"/>
      <c r="O60" s="128"/>
      <c r="P60" s="128"/>
      <c r="Q60" s="128"/>
      <c r="R60" s="128"/>
      <c r="S60" s="128"/>
      <c r="T60" s="118"/>
    </row>
    <row r="61" spans="2:20" ht="12" x14ac:dyDescent="0.2">
      <c r="B61" s="125"/>
      <c r="C61" s="126"/>
      <c r="D61" s="79"/>
      <c r="E61" s="39"/>
      <c r="F61" s="34" t="s">
        <v>166</v>
      </c>
      <c r="G61" s="34" t="s">
        <v>166</v>
      </c>
      <c r="H61" s="127" t="s">
        <v>166</v>
      </c>
      <c r="I61" s="127" t="s">
        <v>166</v>
      </c>
      <c r="J61" s="35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36">
        <f t="shared" si="2"/>
        <v>0</v>
      </c>
      <c r="L61" s="128"/>
      <c r="M61" s="128"/>
      <c r="N61" s="128"/>
      <c r="O61" s="128"/>
      <c r="P61" s="128"/>
      <c r="Q61" s="128"/>
      <c r="R61" s="128"/>
      <c r="S61" s="128"/>
      <c r="T61" s="118"/>
    </row>
    <row r="62" spans="2:20" ht="12" x14ac:dyDescent="0.2">
      <c r="B62" s="125"/>
      <c r="C62" s="126"/>
      <c r="D62" s="79"/>
      <c r="E62" s="39"/>
      <c r="F62" s="34" t="s">
        <v>166</v>
      </c>
      <c r="G62" s="34" t="s">
        <v>166</v>
      </c>
      <c r="H62" s="127" t="s">
        <v>166</v>
      </c>
      <c r="I62" s="127" t="s">
        <v>166</v>
      </c>
      <c r="J62" s="35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36">
        <f t="shared" si="2"/>
        <v>0</v>
      </c>
      <c r="L62" s="128"/>
      <c r="M62" s="128"/>
      <c r="N62" s="128"/>
      <c r="O62" s="128"/>
      <c r="P62" s="128"/>
      <c r="Q62" s="128"/>
      <c r="R62" s="128"/>
      <c r="S62" s="128"/>
      <c r="T62" s="118"/>
    </row>
    <row r="63" spans="2:20" ht="12" x14ac:dyDescent="0.2">
      <c r="B63" s="125"/>
      <c r="C63" s="126"/>
      <c r="D63" s="79"/>
      <c r="E63" s="39"/>
      <c r="F63" s="34" t="s">
        <v>166</v>
      </c>
      <c r="G63" s="34" t="s">
        <v>166</v>
      </c>
      <c r="H63" s="127" t="s">
        <v>166</v>
      </c>
      <c r="I63" s="127" t="s">
        <v>166</v>
      </c>
      <c r="J63" s="35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36">
        <f t="shared" si="2"/>
        <v>0</v>
      </c>
      <c r="L63" s="128"/>
      <c r="M63" s="128"/>
      <c r="N63" s="128"/>
      <c r="O63" s="128"/>
      <c r="P63" s="128"/>
      <c r="Q63" s="128"/>
      <c r="R63" s="128"/>
      <c r="S63" s="128"/>
      <c r="T63" s="118"/>
    </row>
    <row r="64" spans="2:20" ht="12" x14ac:dyDescent="0.2">
      <c r="B64" s="125"/>
      <c r="C64" s="126"/>
      <c r="D64" s="79"/>
      <c r="E64" s="39"/>
      <c r="F64" s="34" t="s">
        <v>166</v>
      </c>
      <c r="G64" s="34" t="s">
        <v>166</v>
      </c>
      <c r="H64" s="127" t="s">
        <v>166</v>
      </c>
      <c r="I64" s="127" t="s">
        <v>166</v>
      </c>
      <c r="J64" s="35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36">
        <f t="shared" si="2"/>
        <v>0</v>
      </c>
      <c r="L64" s="128"/>
      <c r="M64" s="128"/>
      <c r="N64" s="128"/>
      <c r="O64" s="128"/>
      <c r="P64" s="128"/>
      <c r="Q64" s="128"/>
      <c r="R64" s="128"/>
      <c r="S64" s="128"/>
      <c r="T64" s="118"/>
    </row>
    <row r="65" spans="2:20" ht="12" x14ac:dyDescent="0.2">
      <c r="B65" s="125"/>
      <c r="C65" s="126"/>
      <c r="D65" s="39"/>
      <c r="E65" s="39"/>
      <c r="F65" s="34" t="s">
        <v>166</v>
      </c>
      <c r="G65" s="34" t="s">
        <v>166</v>
      </c>
      <c r="H65" s="127" t="s">
        <v>166</v>
      </c>
      <c r="I65" s="127" t="s">
        <v>166</v>
      </c>
      <c r="J65" s="35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36">
        <f t="shared" si="2"/>
        <v>0</v>
      </c>
      <c r="L65" s="128"/>
      <c r="M65" s="128"/>
      <c r="N65" s="128"/>
      <c r="O65" s="128"/>
      <c r="P65" s="128"/>
      <c r="Q65" s="128"/>
      <c r="R65" s="128"/>
      <c r="S65" s="128"/>
      <c r="T65" s="118"/>
    </row>
    <row r="66" spans="2:20" ht="12" x14ac:dyDescent="0.2">
      <c r="B66" s="125"/>
      <c r="C66" s="126"/>
      <c r="D66" s="79"/>
      <c r="E66" s="39"/>
      <c r="F66" s="34" t="s">
        <v>166</v>
      </c>
      <c r="G66" s="34" t="s">
        <v>166</v>
      </c>
      <c r="H66" s="127" t="s">
        <v>166</v>
      </c>
      <c r="I66" s="127" t="s">
        <v>166</v>
      </c>
      <c r="J66" s="35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36">
        <f t="shared" si="2"/>
        <v>0</v>
      </c>
      <c r="L66" s="128"/>
      <c r="M66" s="128"/>
      <c r="N66" s="128"/>
      <c r="O66" s="128"/>
      <c r="P66" s="128"/>
      <c r="Q66" s="128"/>
      <c r="R66" s="128"/>
      <c r="S66" s="128"/>
      <c r="T66" s="118"/>
    </row>
    <row r="67" spans="2:20" ht="12" x14ac:dyDescent="0.2">
      <c r="B67" s="125"/>
      <c r="C67" s="126"/>
      <c r="D67" s="79"/>
      <c r="E67" s="39"/>
      <c r="F67" s="34" t="s">
        <v>166</v>
      </c>
      <c r="G67" s="34" t="s">
        <v>166</v>
      </c>
      <c r="H67" s="127" t="s">
        <v>166</v>
      </c>
      <c r="I67" s="127" t="s">
        <v>166</v>
      </c>
      <c r="J67" s="35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36">
        <f t="shared" si="2"/>
        <v>0</v>
      </c>
      <c r="L67" s="128"/>
      <c r="M67" s="128"/>
      <c r="N67" s="128"/>
      <c r="O67" s="128"/>
      <c r="P67" s="128"/>
      <c r="Q67" s="128"/>
      <c r="R67" s="128"/>
      <c r="S67" s="128"/>
      <c r="T67" s="118"/>
    </row>
    <row r="68" spans="2:20" ht="12" x14ac:dyDescent="0.2">
      <c r="B68" s="125"/>
      <c r="C68" s="126"/>
      <c r="D68" s="39"/>
      <c r="E68" s="39"/>
      <c r="F68" s="34" t="s">
        <v>166</v>
      </c>
      <c r="G68" s="34" t="s">
        <v>166</v>
      </c>
      <c r="H68" s="127" t="s">
        <v>166</v>
      </c>
      <c r="I68" s="127" t="s">
        <v>166</v>
      </c>
      <c r="J68" s="35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36">
        <f t="shared" si="2"/>
        <v>0</v>
      </c>
      <c r="L68" s="128"/>
      <c r="M68" s="128"/>
      <c r="N68" s="128"/>
      <c r="O68" s="128"/>
      <c r="P68" s="128"/>
      <c r="Q68" s="128"/>
      <c r="R68" s="128"/>
      <c r="S68" s="128"/>
      <c r="T68" s="118"/>
    </row>
    <row r="69" spans="2:20" ht="12" x14ac:dyDescent="0.2">
      <c r="B69" s="125"/>
      <c r="C69" s="126"/>
      <c r="D69" s="79"/>
      <c r="E69" s="39"/>
      <c r="F69" s="34" t="s">
        <v>166</v>
      </c>
      <c r="G69" s="34" t="s">
        <v>166</v>
      </c>
      <c r="H69" s="127" t="s">
        <v>166</v>
      </c>
      <c r="I69" s="127" t="s">
        <v>166</v>
      </c>
      <c r="J69" s="35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36">
        <f t="shared" si="2"/>
        <v>0</v>
      </c>
      <c r="L69" s="128"/>
      <c r="M69" s="128"/>
      <c r="N69" s="128"/>
      <c r="O69" s="128"/>
      <c r="P69" s="128"/>
      <c r="Q69" s="128"/>
      <c r="R69" s="128"/>
      <c r="S69" s="128"/>
      <c r="T69" s="118"/>
    </row>
    <row r="70" spans="2:20" ht="10.199999999999999" x14ac:dyDescent="0.2">
      <c r="B70" s="129"/>
      <c r="C70" s="130"/>
      <c r="D70" s="130"/>
      <c r="E70" s="130"/>
      <c r="F70" s="131"/>
      <c r="G70" s="131"/>
      <c r="H70" s="132"/>
      <c r="I70" s="132"/>
      <c r="J70" s="133"/>
      <c r="K70" s="131"/>
      <c r="L70" s="133"/>
      <c r="M70" s="133"/>
      <c r="N70" s="133"/>
      <c r="O70" s="133"/>
      <c r="P70" s="133"/>
      <c r="Q70" s="133"/>
      <c r="R70" s="133"/>
      <c r="S70" s="133"/>
      <c r="T70" s="118"/>
    </row>
    <row r="71" spans="2:20" ht="10.199999999999999" x14ac:dyDescent="0.2">
      <c r="B71" s="134"/>
      <c r="C71" s="135"/>
      <c r="D71" s="136"/>
      <c r="E71" s="136" t="str">
        <f>SM_S19!$D$41</f>
        <v>CONTAGEM DE SEMANAS</v>
      </c>
      <c r="F71" s="137"/>
      <c r="G71" s="137"/>
      <c r="H71" s="132"/>
      <c r="I71" s="132"/>
      <c r="J71" s="138"/>
      <c r="K71" s="138"/>
      <c r="L71" s="50">
        <f>SM!H$41</f>
        <v>51</v>
      </c>
      <c r="M71" s="50">
        <f>SM!I$41</f>
        <v>39</v>
      </c>
      <c r="N71" s="50">
        <f>SM!J$41</f>
        <v>35</v>
      </c>
      <c r="O71" s="50">
        <f>SM!K$41</f>
        <v>31</v>
      </c>
      <c r="P71" s="50">
        <f>SM!L$41</f>
        <v>30</v>
      </c>
      <c r="Q71" s="50">
        <f>SM!M$41</f>
        <v>12</v>
      </c>
      <c r="R71" s="50">
        <f>SM!N$41</f>
        <v>5</v>
      </c>
      <c r="S71" s="50">
        <f>SM!O$41</f>
        <v>1</v>
      </c>
      <c r="T71" s="139"/>
    </row>
  </sheetData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Q109"/>
  <sheetViews>
    <sheetView workbookViewId="0"/>
  </sheetViews>
  <sheetFormatPr defaultRowHeight="14.4" x14ac:dyDescent="0.2"/>
  <cols>
    <col min="4" max="4" width="40.42578125" bestFit="1" customWidth="1"/>
    <col min="6" max="6" width="10.140625" bestFit="1" customWidth="1"/>
  </cols>
  <sheetData>
    <row r="2" spans="2:17" ht="12" x14ac:dyDescent="0.2">
      <c r="B2" s="97" t="str">
        <f>SM_S19!B2</f>
        <v>RANKING ESTADUAL - 2018</v>
      </c>
      <c r="E2" s="99"/>
      <c r="F2" s="100"/>
      <c r="G2" s="101"/>
      <c r="H2" s="99"/>
      <c r="I2" s="102"/>
      <c r="J2" s="102"/>
      <c r="K2" s="102"/>
      <c r="L2" s="102"/>
      <c r="M2" s="102"/>
      <c r="N2" s="102"/>
      <c r="O2" s="102"/>
      <c r="P2" s="102"/>
    </row>
    <row r="3" spans="2:17" ht="12" x14ac:dyDescent="0.2">
      <c r="B3" s="103" t="s">
        <v>511</v>
      </c>
      <c r="D3" s="6">
        <f>SM!D3</f>
        <v>43255</v>
      </c>
      <c r="E3" s="99"/>
      <c r="F3" s="100"/>
      <c r="G3" s="101"/>
      <c r="H3" s="99"/>
      <c r="I3" s="102"/>
      <c r="J3" s="102"/>
      <c r="K3" s="102"/>
      <c r="L3" s="102"/>
      <c r="M3" s="102"/>
      <c r="N3" s="102"/>
      <c r="O3" s="102"/>
      <c r="P3" s="102"/>
    </row>
    <row r="4" spans="2:17" ht="12" x14ac:dyDescent="0.2">
      <c r="B4" s="102"/>
      <c r="C4" s="104"/>
      <c r="D4" s="105"/>
      <c r="E4" s="99"/>
      <c r="F4" s="100"/>
      <c r="G4" s="101"/>
      <c r="H4" s="99"/>
      <c r="I4" s="102"/>
      <c r="J4" s="102"/>
      <c r="K4" s="102"/>
      <c r="L4" s="102"/>
      <c r="M4" s="102"/>
      <c r="N4" s="102"/>
      <c r="O4" s="102"/>
      <c r="P4" s="102"/>
    </row>
    <row r="5" spans="2:17" ht="12" x14ac:dyDescent="0.2">
      <c r="B5" s="106"/>
      <c r="C5" s="107"/>
      <c r="D5" s="107"/>
      <c r="E5" s="142"/>
      <c r="F5" s="143"/>
      <c r="G5" s="110"/>
      <c r="H5" s="111"/>
      <c r="I5" s="112"/>
      <c r="J5" s="112"/>
      <c r="K5" s="112"/>
      <c r="L5" s="112"/>
      <c r="M5" s="112"/>
      <c r="N5" s="112"/>
      <c r="O5" s="112"/>
      <c r="P5" s="112"/>
      <c r="Q5" s="113"/>
    </row>
    <row r="6" spans="2:17" ht="24" x14ac:dyDescent="0.2">
      <c r="B6" s="114"/>
      <c r="C6" s="58" t="s">
        <v>2</v>
      </c>
      <c r="D6" s="58" t="str">
        <f>SM_S19!D6</f>
        <v>ATLETA</v>
      </c>
      <c r="E6" s="18" t="str">
        <f>SM_S19!E6</f>
        <v>ENTIDADE</v>
      </c>
      <c r="F6" s="115" t="s">
        <v>304</v>
      </c>
      <c r="G6" s="116" t="str">
        <f>SM_S19!G6</f>
        <v>TOTAL RK52</v>
      </c>
      <c r="H6" s="117" t="str">
        <f>SM_S19!H6</f>
        <v>Torneios</v>
      </c>
      <c r="I6" s="21" t="str">
        <f>SM!H6</f>
        <v>2o</v>
      </c>
      <c r="J6" s="21" t="str">
        <f>SM!I6</f>
        <v>3o</v>
      </c>
      <c r="K6" s="21" t="str">
        <f>SM!J6</f>
        <v>2o</v>
      </c>
      <c r="L6" s="21" t="str">
        <f>SM!K6</f>
        <v>4o</v>
      </c>
      <c r="M6" s="21" t="str">
        <f>SM!L6</f>
        <v>1o</v>
      </c>
      <c r="N6" s="21" t="str">
        <f>SM!M6</f>
        <v>1o</v>
      </c>
      <c r="O6" s="21" t="str">
        <f>SM!N6</f>
        <v>1o</v>
      </c>
      <c r="P6" s="21" t="str">
        <f>SM!O6</f>
        <v>2o</v>
      </c>
      <c r="Q6" s="118"/>
    </row>
    <row r="7" spans="2:17" ht="12" x14ac:dyDescent="0.2">
      <c r="B7" s="114"/>
      <c r="C7" s="58"/>
      <c r="D7" s="58"/>
      <c r="E7" s="18"/>
      <c r="F7" s="115"/>
      <c r="G7" s="116"/>
      <c r="H7" s="117"/>
      <c r="I7" s="23" t="str">
        <f>SM!H7</f>
        <v>EST</v>
      </c>
      <c r="J7" s="23" t="str">
        <f>SM!I7</f>
        <v>EST</v>
      </c>
      <c r="K7" s="23" t="str">
        <f>SM!J7</f>
        <v>M-CWB</v>
      </c>
      <c r="L7" s="23" t="str">
        <f>SM!K7</f>
        <v>EST</v>
      </c>
      <c r="M7" s="23" t="str">
        <f>SM!L7</f>
        <v>M-OES</v>
      </c>
      <c r="N7" s="23" t="str">
        <f>SM!M7</f>
        <v>M-CWB</v>
      </c>
      <c r="O7" s="23" t="str">
        <f>SM!N7</f>
        <v>EST</v>
      </c>
      <c r="P7" s="23" t="str">
        <f>SM!O7</f>
        <v>EST</v>
      </c>
      <c r="Q7" s="118"/>
    </row>
    <row r="8" spans="2:17" ht="12" x14ac:dyDescent="0.2">
      <c r="B8" s="119"/>
      <c r="C8" s="58"/>
      <c r="D8" s="58"/>
      <c r="E8" s="18"/>
      <c r="F8" s="115"/>
      <c r="G8" s="116"/>
      <c r="H8" s="117"/>
      <c r="I8" s="25">
        <f>SM!H8</f>
        <v>42905</v>
      </c>
      <c r="J8" s="25">
        <f>SM!I8</f>
        <v>42988</v>
      </c>
      <c r="K8" s="25">
        <f>SM!J8</f>
        <v>43017</v>
      </c>
      <c r="L8" s="25">
        <f>SM!K8</f>
        <v>43045</v>
      </c>
      <c r="M8" s="25">
        <f>SM!L8</f>
        <v>43052</v>
      </c>
      <c r="N8" s="25">
        <f>SM!M8</f>
        <v>43178</v>
      </c>
      <c r="O8" s="25">
        <f>SM!N8</f>
        <v>43222</v>
      </c>
      <c r="P8" s="25">
        <f>SM!O8</f>
        <v>43255</v>
      </c>
      <c r="Q8" s="118"/>
    </row>
    <row r="9" spans="2:17" ht="12" x14ac:dyDescent="0.2">
      <c r="B9" s="120"/>
      <c r="C9" s="107"/>
      <c r="D9" s="107"/>
      <c r="E9" s="148"/>
      <c r="F9" s="143"/>
      <c r="G9" s="122"/>
      <c r="H9" s="123"/>
      <c r="I9" s="124"/>
      <c r="J9" s="124"/>
      <c r="K9" s="124"/>
      <c r="L9" s="124"/>
      <c r="M9" s="124"/>
      <c r="N9" s="124"/>
      <c r="O9" s="124"/>
      <c r="P9" s="124"/>
      <c r="Q9" s="118"/>
    </row>
    <row r="10" spans="2:17" ht="12" x14ac:dyDescent="0.2">
      <c r="B10" s="125"/>
      <c r="C10" s="126">
        <v>1</v>
      </c>
      <c r="D10" s="39" t="s">
        <v>432</v>
      </c>
      <c r="E10" s="34" t="s">
        <v>704</v>
      </c>
      <c r="F10" s="127">
        <v>38786</v>
      </c>
      <c r="G10" s="35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7760</v>
      </c>
      <c r="H10" s="36">
        <f t="shared" ref="H10:H41" si="0">COUNT(I10:Q10)-COUNTIF(I10:Q10,"=0")</f>
        <v>6</v>
      </c>
      <c r="I10" s="128">
        <v>1360</v>
      </c>
      <c r="J10" s="128">
        <v>1600</v>
      </c>
      <c r="K10" s="128">
        <v>800</v>
      </c>
      <c r="L10" s="128">
        <v>1600</v>
      </c>
      <c r="M10" s="128"/>
      <c r="N10" s="128"/>
      <c r="O10" s="128">
        <v>1600</v>
      </c>
      <c r="P10" s="128">
        <v>1600</v>
      </c>
      <c r="Q10" s="118"/>
    </row>
    <row r="11" spans="2:17" ht="12" x14ac:dyDescent="0.2">
      <c r="B11" s="125"/>
      <c r="C11" s="126">
        <v>2</v>
      </c>
      <c r="D11" s="39" t="s">
        <v>441</v>
      </c>
      <c r="E11" s="34" t="s">
        <v>704</v>
      </c>
      <c r="F11" s="127">
        <v>38734</v>
      </c>
      <c r="G11" s="35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5160</v>
      </c>
      <c r="H11" s="36">
        <f t="shared" si="0"/>
        <v>5</v>
      </c>
      <c r="I11" s="128">
        <v>1120</v>
      </c>
      <c r="J11" s="128">
        <v>880</v>
      </c>
      <c r="K11" s="128">
        <v>440</v>
      </c>
      <c r="L11" s="128">
        <v>1360</v>
      </c>
      <c r="M11" s="128"/>
      <c r="N11" s="128"/>
      <c r="O11" s="128">
        <v>1360</v>
      </c>
      <c r="P11" s="128"/>
      <c r="Q11" s="118"/>
    </row>
    <row r="12" spans="2:17" ht="12" x14ac:dyDescent="0.2">
      <c r="B12" s="125"/>
      <c r="C12" s="126">
        <v>3</v>
      </c>
      <c r="D12" s="39" t="s">
        <v>512</v>
      </c>
      <c r="E12" s="34" t="s">
        <v>702</v>
      </c>
      <c r="F12" s="127">
        <v>38770</v>
      </c>
      <c r="G12" s="35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4560</v>
      </c>
      <c r="H12" s="36">
        <f t="shared" si="0"/>
        <v>5</v>
      </c>
      <c r="I12" s="128"/>
      <c r="J12" s="128">
        <v>1120</v>
      </c>
      <c r="K12" s="128"/>
      <c r="L12" s="128">
        <v>400</v>
      </c>
      <c r="M12" s="128">
        <v>560</v>
      </c>
      <c r="N12" s="128"/>
      <c r="O12" s="128">
        <v>1120</v>
      </c>
      <c r="P12" s="128">
        <v>1360</v>
      </c>
      <c r="Q12" s="118"/>
    </row>
    <row r="13" spans="2:17" ht="12" x14ac:dyDescent="0.2">
      <c r="B13" s="125"/>
      <c r="C13" s="126">
        <v>4</v>
      </c>
      <c r="D13" s="80" t="s">
        <v>513</v>
      </c>
      <c r="E13" s="34" t="s">
        <v>704</v>
      </c>
      <c r="F13" s="127">
        <v>38885</v>
      </c>
      <c r="G13" s="35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3880</v>
      </c>
      <c r="H13" s="36">
        <f t="shared" si="0"/>
        <v>6</v>
      </c>
      <c r="I13" s="128"/>
      <c r="J13" s="128">
        <v>400</v>
      </c>
      <c r="K13" s="128">
        <v>440</v>
      </c>
      <c r="L13" s="128">
        <v>1120</v>
      </c>
      <c r="M13" s="128"/>
      <c r="N13" s="128">
        <v>560</v>
      </c>
      <c r="O13" s="128">
        <v>880</v>
      </c>
      <c r="P13" s="128">
        <v>880</v>
      </c>
      <c r="Q13" s="118"/>
    </row>
    <row r="14" spans="2:17" ht="12" x14ac:dyDescent="0.2">
      <c r="B14" s="125"/>
      <c r="C14" s="126">
        <v>5</v>
      </c>
      <c r="D14" s="39" t="s">
        <v>514</v>
      </c>
      <c r="E14" s="34" t="s">
        <v>702</v>
      </c>
      <c r="F14" s="127">
        <v>38854</v>
      </c>
      <c r="G14" s="35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3720</v>
      </c>
      <c r="H14" s="36">
        <f t="shared" si="0"/>
        <v>5</v>
      </c>
      <c r="I14" s="128">
        <v>640</v>
      </c>
      <c r="J14" s="128">
        <v>1120</v>
      </c>
      <c r="K14" s="128"/>
      <c r="L14" s="128">
        <v>400</v>
      </c>
      <c r="M14" s="128">
        <v>440</v>
      </c>
      <c r="N14" s="128"/>
      <c r="O14" s="128"/>
      <c r="P14" s="128">
        <v>1120</v>
      </c>
      <c r="Q14" s="118"/>
    </row>
    <row r="15" spans="2:17" ht="12" x14ac:dyDescent="0.2">
      <c r="B15" s="125"/>
      <c r="C15" s="126">
        <v>6</v>
      </c>
      <c r="D15" s="39" t="s">
        <v>515</v>
      </c>
      <c r="E15" s="34" t="s">
        <v>704</v>
      </c>
      <c r="F15" s="127">
        <v>38744</v>
      </c>
      <c r="G15" s="35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3640</v>
      </c>
      <c r="H15" s="36">
        <f t="shared" si="0"/>
        <v>5</v>
      </c>
      <c r="I15" s="128"/>
      <c r="J15" s="128"/>
      <c r="K15" s="128">
        <v>440</v>
      </c>
      <c r="L15" s="128">
        <v>640</v>
      </c>
      <c r="M15" s="128"/>
      <c r="N15" s="128">
        <v>800</v>
      </c>
      <c r="O15" s="128">
        <v>880</v>
      </c>
      <c r="P15" s="128">
        <v>880</v>
      </c>
      <c r="Q15" s="118"/>
    </row>
    <row r="16" spans="2:17" ht="12" x14ac:dyDescent="0.2">
      <c r="B16" s="125"/>
      <c r="C16" s="126">
        <v>7</v>
      </c>
      <c r="D16" s="39" t="s">
        <v>516</v>
      </c>
      <c r="E16" s="34" t="s">
        <v>700</v>
      </c>
      <c r="F16" s="127">
        <v>38850</v>
      </c>
      <c r="G16" s="35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3040</v>
      </c>
      <c r="H16" s="36">
        <f t="shared" si="0"/>
        <v>3</v>
      </c>
      <c r="I16" s="128">
        <v>880</v>
      </c>
      <c r="J16" s="128">
        <v>1360</v>
      </c>
      <c r="K16" s="128"/>
      <c r="L16" s="128"/>
      <c r="M16" s="128">
        <v>800</v>
      </c>
      <c r="N16" s="128"/>
      <c r="O16" s="128"/>
      <c r="P16" s="128"/>
      <c r="Q16" s="118"/>
    </row>
    <row r="17" spans="2:17" ht="12" x14ac:dyDescent="0.2">
      <c r="B17" s="125"/>
      <c r="C17" s="126">
        <v>8</v>
      </c>
      <c r="D17" s="79" t="s">
        <v>517</v>
      </c>
      <c r="E17" s="34" t="s">
        <v>704</v>
      </c>
      <c r="F17" s="127">
        <v>38722</v>
      </c>
      <c r="G17" s="35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3000</v>
      </c>
      <c r="H17" s="36">
        <f t="shared" si="0"/>
        <v>5</v>
      </c>
      <c r="I17" s="128"/>
      <c r="J17" s="128">
        <v>400</v>
      </c>
      <c r="K17" s="128">
        <v>680</v>
      </c>
      <c r="L17" s="128">
        <v>880</v>
      </c>
      <c r="M17" s="128"/>
      <c r="N17" s="128"/>
      <c r="O17" s="128">
        <v>640</v>
      </c>
      <c r="P17" s="128">
        <v>400</v>
      </c>
      <c r="Q17" s="118"/>
    </row>
    <row r="18" spans="2:17" ht="12" x14ac:dyDescent="0.2">
      <c r="B18" s="125"/>
      <c r="C18" s="126">
        <v>9</v>
      </c>
      <c r="D18" s="81" t="s">
        <v>506</v>
      </c>
      <c r="E18" s="34" t="s">
        <v>704</v>
      </c>
      <c r="F18" s="127">
        <v>38951</v>
      </c>
      <c r="G18" s="35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2760</v>
      </c>
      <c r="H18" s="36">
        <f t="shared" si="0"/>
        <v>7</v>
      </c>
      <c r="I18" s="128">
        <v>400</v>
      </c>
      <c r="J18" s="128">
        <v>640</v>
      </c>
      <c r="K18" s="128">
        <v>440</v>
      </c>
      <c r="L18" s="128">
        <v>400</v>
      </c>
      <c r="M18" s="128"/>
      <c r="N18" s="128">
        <v>320</v>
      </c>
      <c r="O18" s="128">
        <v>880</v>
      </c>
      <c r="P18" s="128">
        <v>400</v>
      </c>
      <c r="Q18" s="118"/>
    </row>
    <row r="19" spans="2:17" ht="12" x14ac:dyDescent="0.2">
      <c r="B19" s="125"/>
      <c r="C19" s="126">
        <v>10</v>
      </c>
      <c r="D19" s="80" t="s">
        <v>518</v>
      </c>
      <c r="E19" s="34" t="s">
        <v>702</v>
      </c>
      <c r="F19" s="127">
        <v>39059</v>
      </c>
      <c r="G19" s="35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2640</v>
      </c>
      <c r="H19" s="36">
        <f t="shared" si="0"/>
        <v>5</v>
      </c>
      <c r="I19" s="128">
        <v>400</v>
      </c>
      <c r="J19" s="128"/>
      <c r="K19" s="128"/>
      <c r="L19" s="128">
        <v>640</v>
      </c>
      <c r="M19" s="128">
        <v>560</v>
      </c>
      <c r="N19" s="128"/>
      <c r="O19" s="128">
        <v>640</v>
      </c>
      <c r="P19" s="128">
        <v>400</v>
      </c>
      <c r="Q19" s="118"/>
    </row>
    <row r="20" spans="2:17" ht="12" x14ac:dyDescent="0.2">
      <c r="B20" s="125"/>
      <c r="C20" s="126"/>
      <c r="D20" s="39" t="s">
        <v>492</v>
      </c>
      <c r="E20" s="34" t="s">
        <v>231</v>
      </c>
      <c r="F20" s="127">
        <v>38867</v>
      </c>
      <c r="G20" s="35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2640</v>
      </c>
      <c r="H20" s="36">
        <f t="shared" si="0"/>
        <v>5</v>
      </c>
      <c r="I20" s="128">
        <v>400</v>
      </c>
      <c r="J20" s="128">
        <v>640</v>
      </c>
      <c r="K20" s="128">
        <v>320</v>
      </c>
      <c r="L20" s="128">
        <v>400</v>
      </c>
      <c r="M20" s="128"/>
      <c r="N20" s="128">
        <v>0</v>
      </c>
      <c r="O20" s="128">
        <v>880</v>
      </c>
      <c r="P20" s="128"/>
      <c r="Q20" s="118"/>
    </row>
    <row r="21" spans="2:17" ht="12" x14ac:dyDescent="0.2">
      <c r="B21" s="125"/>
      <c r="C21" s="126">
        <v>12</v>
      </c>
      <c r="D21" s="80" t="s">
        <v>491</v>
      </c>
      <c r="E21" s="34" t="s">
        <v>703</v>
      </c>
      <c r="F21" s="127">
        <v>38838</v>
      </c>
      <c r="G21" s="35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2520</v>
      </c>
      <c r="H21" s="36">
        <f t="shared" si="0"/>
        <v>5</v>
      </c>
      <c r="I21" s="128">
        <v>400</v>
      </c>
      <c r="J21" s="128">
        <v>640</v>
      </c>
      <c r="K21" s="128"/>
      <c r="L21" s="128"/>
      <c r="M21" s="128">
        <v>680</v>
      </c>
      <c r="N21" s="128"/>
      <c r="O21" s="128">
        <v>400</v>
      </c>
      <c r="P21" s="128">
        <v>400</v>
      </c>
      <c r="Q21" s="118"/>
    </row>
    <row r="22" spans="2:17" ht="12" x14ac:dyDescent="0.2">
      <c r="B22" s="125"/>
      <c r="C22" s="126">
        <v>13</v>
      </c>
      <c r="D22" s="80" t="s">
        <v>494</v>
      </c>
      <c r="E22" s="34" t="s">
        <v>711</v>
      </c>
      <c r="F22" s="127">
        <v>38833</v>
      </c>
      <c r="G22" s="35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2400</v>
      </c>
      <c r="H22" s="36">
        <f t="shared" si="0"/>
        <v>3</v>
      </c>
      <c r="I22" s="128">
        <v>400</v>
      </c>
      <c r="J22" s="128">
        <v>880</v>
      </c>
      <c r="K22" s="128"/>
      <c r="L22" s="128"/>
      <c r="M22" s="128"/>
      <c r="N22" s="128"/>
      <c r="O22" s="128">
        <v>1120</v>
      </c>
      <c r="P22" s="128"/>
      <c r="Q22" s="118"/>
    </row>
    <row r="23" spans="2:17" ht="12" x14ac:dyDescent="0.2">
      <c r="B23" s="125"/>
      <c r="C23" s="126">
        <v>14</v>
      </c>
      <c r="D23" s="79" t="s">
        <v>519</v>
      </c>
      <c r="E23" s="34" t="s">
        <v>704</v>
      </c>
      <c r="F23" s="127">
        <v>38733</v>
      </c>
      <c r="G23" s="35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2200</v>
      </c>
      <c r="H23" s="36">
        <f t="shared" si="0"/>
        <v>5</v>
      </c>
      <c r="I23" s="128"/>
      <c r="J23" s="128"/>
      <c r="K23" s="128">
        <v>320</v>
      </c>
      <c r="L23" s="128">
        <v>400</v>
      </c>
      <c r="M23" s="128"/>
      <c r="N23" s="128">
        <v>680</v>
      </c>
      <c r="O23" s="128">
        <v>400</v>
      </c>
      <c r="P23" s="128">
        <v>400</v>
      </c>
      <c r="Q23" s="118"/>
    </row>
    <row r="24" spans="2:17" ht="12" x14ac:dyDescent="0.2">
      <c r="B24" s="125"/>
      <c r="C24" s="126">
        <v>15</v>
      </c>
      <c r="D24" s="80" t="s">
        <v>520</v>
      </c>
      <c r="E24" s="34" t="s">
        <v>704</v>
      </c>
      <c r="F24" s="127">
        <v>38901</v>
      </c>
      <c r="G24" s="35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2160</v>
      </c>
      <c r="H24" s="36">
        <f t="shared" si="0"/>
        <v>6</v>
      </c>
      <c r="I24" s="128"/>
      <c r="J24" s="128">
        <v>400</v>
      </c>
      <c r="K24" s="128">
        <v>320</v>
      </c>
      <c r="L24" s="128">
        <v>640</v>
      </c>
      <c r="M24" s="128"/>
      <c r="N24" s="128">
        <v>320</v>
      </c>
      <c r="O24" s="128">
        <v>400</v>
      </c>
      <c r="P24" s="128">
        <v>400</v>
      </c>
      <c r="Q24" s="118"/>
    </row>
    <row r="25" spans="2:17" ht="12" x14ac:dyDescent="0.2">
      <c r="B25" s="125"/>
      <c r="C25" s="126">
        <v>16</v>
      </c>
      <c r="D25" s="79" t="s">
        <v>521</v>
      </c>
      <c r="E25" s="34" t="s">
        <v>704</v>
      </c>
      <c r="F25" s="127">
        <v>39220</v>
      </c>
      <c r="G25" s="35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2080</v>
      </c>
      <c r="H25" s="36">
        <f t="shared" si="0"/>
        <v>3</v>
      </c>
      <c r="I25" s="128"/>
      <c r="J25" s="128"/>
      <c r="K25" s="128"/>
      <c r="L25" s="128">
        <v>880</v>
      </c>
      <c r="M25" s="128"/>
      <c r="N25" s="128">
        <v>560</v>
      </c>
      <c r="O25" s="128">
        <v>640</v>
      </c>
      <c r="P25" s="128"/>
      <c r="Q25" s="118"/>
    </row>
    <row r="26" spans="2:17" ht="12" x14ac:dyDescent="0.2">
      <c r="B26" s="125"/>
      <c r="C26" s="126">
        <v>17</v>
      </c>
      <c r="D26" s="79" t="s">
        <v>522</v>
      </c>
      <c r="E26" s="34" t="s">
        <v>702</v>
      </c>
      <c r="F26" s="127">
        <v>39382</v>
      </c>
      <c r="G26" s="35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1760</v>
      </c>
      <c r="H26" s="36">
        <f t="shared" si="0"/>
        <v>2</v>
      </c>
      <c r="I26" s="128"/>
      <c r="J26" s="128"/>
      <c r="K26" s="128"/>
      <c r="L26" s="128"/>
      <c r="M26" s="128"/>
      <c r="N26" s="128"/>
      <c r="O26" s="128">
        <v>640</v>
      </c>
      <c r="P26" s="128">
        <v>1120</v>
      </c>
      <c r="Q26" s="118"/>
    </row>
    <row r="27" spans="2:17" ht="12" x14ac:dyDescent="0.2">
      <c r="B27" s="125"/>
      <c r="C27" s="126">
        <v>18</v>
      </c>
      <c r="D27" s="39" t="s">
        <v>523</v>
      </c>
      <c r="E27" s="34" t="s">
        <v>700</v>
      </c>
      <c r="F27" s="127">
        <v>39083</v>
      </c>
      <c r="G27" s="35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1520</v>
      </c>
      <c r="H27" s="36">
        <f t="shared" si="0"/>
        <v>2</v>
      </c>
      <c r="I27" s="128"/>
      <c r="J27" s="128"/>
      <c r="K27" s="128"/>
      <c r="L27" s="128"/>
      <c r="M27" s="128"/>
      <c r="N27" s="128"/>
      <c r="O27" s="128">
        <v>640</v>
      </c>
      <c r="P27" s="128">
        <v>880</v>
      </c>
      <c r="Q27" s="118"/>
    </row>
    <row r="28" spans="2:17" ht="12" x14ac:dyDescent="0.2">
      <c r="B28" s="125"/>
      <c r="C28" s="126">
        <v>19</v>
      </c>
      <c r="D28" s="79" t="s">
        <v>495</v>
      </c>
      <c r="E28" s="34" t="s">
        <v>231</v>
      </c>
      <c r="F28" s="127">
        <v>39327</v>
      </c>
      <c r="G28" s="35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1280</v>
      </c>
      <c r="H28" s="36">
        <f t="shared" si="0"/>
        <v>2</v>
      </c>
      <c r="I28" s="128"/>
      <c r="J28" s="128"/>
      <c r="K28" s="128"/>
      <c r="L28" s="128"/>
      <c r="M28" s="128"/>
      <c r="N28" s="128"/>
      <c r="O28" s="128">
        <v>400</v>
      </c>
      <c r="P28" s="128">
        <v>880</v>
      </c>
      <c r="Q28" s="118"/>
    </row>
    <row r="29" spans="2:17" ht="12" x14ac:dyDescent="0.2">
      <c r="B29" s="125"/>
      <c r="C29" s="126">
        <v>20</v>
      </c>
      <c r="D29" s="39" t="s">
        <v>524</v>
      </c>
      <c r="E29" s="34" t="s">
        <v>704</v>
      </c>
      <c r="F29" s="127">
        <v>39343</v>
      </c>
      <c r="G29" s="35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1240</v>
      </c>
      <c r="H29" s="36">
        <f t="shared" si="0"/>
        <v>3</v>
      </c>
      <c r="I29" s="128"/>
      <c r="J29" s="128"/>
      <c r="K29" s="128"/>
      <c r="L29" s="128"/>
      <c r="M29" s="128"/>
      <c r="N29" s="128">
        <v>440</v>
      </c>
      <c r="O29" s="128">
        <v>400</v>
      </c>
      <c r="P29" s="128">
        <v>400</v>
      </c>
      <c r="Q29" s="118"/>
    </row>
    <row r="30" spans="2:17" ht="12" x14ac:dyDescent="0.2">
      <c r="B30" s="125"/>
      <c r="C30" s="126">
        <v>21</v>
      </c>
      <c r="D30" s="82" t="s">
        <v>456</v>
      </c>
      <c r="E30" s="34" t="s">
        <v>718</v>
      </c>
      <c r="F30" s="127">
        <v>38880</v>
      </c>
      <c r="G30" s="35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1120</v>
      </c>
      <c r="H30" s="36">
        <f t="shared" si="0"/>
        <v>3</v>
      </c>
      <c r="I30" s="128">
        <v>400</v>
      </c>
      <c r="J30" s="128"/>
      <c r="K30" s="128"/>
      <c r="L30" s="128">
        <v>400</v>
      </c>
      <c r="M30" s="128">
        <v>320</v>
      </c>
      <c r="N30" s="128"/>
      <c r="O30" s="128"/>
      <c r="P30" s="128"/>
      <c r="Q30" s="118"/>
    </row>
    <row r="31" spans="2:17" ht="12" x14ac:dyDescent="0.2">
      <c r="B31" s="125"/>
      <c r="C31" s="126">
        <v>22</v>
      </c>
      <c r="D31" s="79" t="s">
        <v>496</v>
      </c>
      <c r="E31" s="34" t="s">
        <v>717</v>
      </c>
      <c r="F31" s="127">
        <v>38953</v>
      </c>
      <c r="G31" s="35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1040</v>
      </c>
      <c r="H31" s="36">
        <f t="shared" si="0"/>
        <v>2</v>
      </c>
      <c r="I31" s="128"/>
      <c r="J31" s="128"/>
      <c r="K31" s="128"/>
      <c r="L31" s="128"/>
      <c r="M31" s="128"/>
      <c r="N31" s="128"/>
      <c r="O31" s="128">
        <v>400</v>
      </c>
      <c r="P31" s="128">
        <v>640</v>
      </c>
      <c r="Q31" s="118"/>
    </row>
    <row r="32" spans="2:17" ht="12" x14ac:dyDescent="0.2">
      <c r="B32" s="125"/>
      <c r="C32" s="126">
        <v>23</v>
      </c>
      <c r="D32" s="79" t="s">
        <v>525</v>
      </c>
      <c r="E32" s="34" t="s">
        <v>705</v>
      </c>
      <c r="F32" s="127">
        <v>39364</v>
      </c>
      <c r="G32" s="35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960</v>
      </c>
      <c r="H32" s="36">
        <f t="shared" si="0"/>
        <v>2</v>
      </c>
      <c r="I32" s="128"/>
      <c r="J32" s="128"/>
      <c r="K32" s="128"/>
      <c r="L32" s="128"/>
      <c r="M32" s="128"/>
      <c r="N32" s="128">
        <v>320</v>
      </c>
      <c r="O32" s="128"/>
      <c r="P32" s="128">
        <v>640</v>
      </c>
      <c r="Q32" s="118"/>
    </row>
    <row r="33" spans="2:17" ht="12" x14ac:dyDescent="0.2">
      <c r="B33" s="125"/>
      <c r="C33" s="126">
        <v>24</v>
      </c>
      <c r="D33" s="79" t="s">
        <v>526</v>
      </c>
      <c r="E33" s="34" t="s">
        <v>715</v>
      </c>
      <c r="F33" s="127">
        <v>39417</v>
      </c>
      <c r="G33" s="35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800</v>
      </c>
      <c r="H33" s="36">
        <f t="shared" si="0"/>
        <v>2</v>
      </c>
      <c r="I33" s="128"/>
      <c r="J33" s="128"/>
      <c r="K33" s="128"/>
      <c r="L33" s="128"/>
      <c r="M33" s="128"/>
      <c r="N33" s="128"/>
      <c r="O33" s="128">
        <v>400</v>
      </c>
      <c r="P33" s="128">
        <v>400</v>
      </c>
      <c r="Q33" s="118"/>
    </row>
    <row r="34" spans="2:17" ht="12" x14ac:dyDescent="0.2">
      <c r="B34" s="125"/>
      <c r="C34" s="126"/>
      <c r="D34" s="79" t="s">
        <v>527</v>
      </c>
      <c r="E34" s="34" t="s">
        <v>231</v>
      </c>
      <c r="F34" s="127">
        <v>38833</v>
      </c>
      <c r="G34" s="35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800</v>
      </c>
      <c r="H34" s="36">
        <f t="shared" si="0"/>
        <v>2</v>
      </c>
      <c r="I34" s="128">
        <v>400</v>
      </c>
      <c r="J34" s="128"/>
      <c r="K34" s="128"/>
      <c r="L34" s="128"/>
      <c r="M34" s="128"/>
      <c r="N34" s="128"/>
      <c r="O34" s="128">
        <v>400</v>
      </c>
      <c r="P34" s="128"/>
      <c r="Q34" s="118"/>
    </row>
    <row r="35" spans="2:17" ht="12" x14ac:dyDescent="0.2">
      <c r="B35" s="125"/>
      <c r="C35" s="126">
        <v>26</v>
      </c>
      <c r="D35" s="79" t="s">
        <v>528</v>
      </c>
      <c r="E35" s="34" t="s">
        <v>705</v>
      </c>
      <c r="F35" s="127">
        <v>39233</v>
      </c>
      <c r="G35" s="35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720</v>
      </c>
      <c r="H35" s="36">
        <f t="shared" si="0"/>
        <v>2</v>
      </c>
      <c r="I35" s="128"/>
      <c r="J35" s="128"/>
      <c r="K35" s="128"/>
      <c r="L35" s="128"/>
      <c r="M35" s="128"/>
      <c r="N35" s="128">
        <v>320</v>
      </c>
      <c r="O35" s="128">
        <v>400</v>
      </c>
      <c r="P35" s="128"/>
      <c r="Q35" s="118"/>
    </row>
    <row r="36" spans="2:17" ht="12" x14ac:dyDescent="0.2">
      <c r="B36" s="125"/>
      <c r="C36" s="126"/>
      <c r="D36" s="79" t="s">
        <v>529</v>
      </c>
      <c r="E36" s="34" t="s">
        <v>704</v>
      </c>
      <c r="F36" s="127">
        <v>39289</v>
      </c>
      <c r="G36" s="35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720</v>
      </c>
      <c r="H36" s="36">
        <f t="shared" si="0"/>
        <v>2</v>
      </c>
      <c r="I36" s="128"/>
      <c r="J36" s="128"/>
      <c r="K36" s="128"/>
      <c r="L36" s="128"/>
      <c r="M36" s="128"/>
      <c r="N36" s="128">
        <v>320</v>
      </c>
      <c r="O36" s="128"/>
      <c r="P36" s="128">
        <v>400</v>
      </c>
      <c r="Q36" s="118"/>
    </row>
    <row r="37" spans="2:17" ht="12" x14ac:dyDescent="0.2">
      <c r="B37" s="125"/>
      <c r="C37" s="126">
        <v>28</v>
      </c>
      <c r="D37" s="79" t="s">
        <v>530</v>
      </c>
      <c r="E37" s="34" t="s">
        <v>231</v>
      </c>
      <c r="F37" s="127">
        <v>39020</v>
      </c>
      <c r="G37" s="35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640</v>
      </c>
      <c r="H37" s="36">
        <f t="shared" si="0"/>
        <v>1</v>
      </c>
      <c r="I37" s="128">
        <v>640</v>
      </c>
      <c r="J37" s="128"/>
      <c r="K37" s="128"/>
      <c r="L37" s="128"/>
      <c r="M37" s="128"/>
      <c r="N37" s="128"/>
      <c r="O37" s="128"/>
      <c r="P37" s="128"/>
      <c r="Q37" s="118"/>
    </row>
    <row r="38" spans="2:17" ht="12" x14ac:dyDescent="0.2">
      <c r="B38" s="125"/>
      <c r="C38" s="126"/>
      <c r="D38" s="82" t="s">
        <v>531</v>
      </c>
      <c r="E38" s="34" t="s">
        <v>718</v>
      </c>
      <c r="F38" s="127">
        <v>38749</v>
      </c>
      <c r="G38" s="35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640</v>
      </c>
      <c r="H38" s="36">
        <f t="shared" si="0"/>
        <v>1</v>
      </c>
      <c r="I38" s="128">
        <v>640</v>
      </c>
      <c r="J38" s="128"/>
      <c r="K38" s="128"/>
      <c r="L38" s="128"/>
      <c r="M38" s="128"/>
      <c r="N38" s="128"/>
      <c r="O38" s="128"/>
      <c r="P38" s="128"/>
      <c r="Q38" s="118"/>
    </row>
    <row r="39" spans="2:17" ht="12" x14ac:dyDescent="0.2">
      <c r="B39" s="125"/>
      <c r="C39" s="126"/>
      <c r="D39" s="79" t="s">
        <v>532</v>
      </c>
      <c r="E39" s="34" t="s">
        <v>711</v>
      </c>
      <c r="F39" s="127">
        <v>38806</v>
      </c>
      <c r="G39" s="35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640</v>
      </c>
      <c r="H39" s="36">
        <f t="shared" si="0"/>
        <v>1</v>
      </c>
      <c r="I39" s="128">
        <v>640</v>
      </c>
      <c r="J39" s="128"/>
      <c r="K39" s="128"/>
      <c r="L39" s="128"/>
      <c r="M39" s="128"/>
      <c r="N39" s="128"/>
      <c r="O39" s="128"/>
      <c r="P39" s="128"/>
      <c r="Q39" s="118"/>
    </row>
    <row r="40" spans="2:17" ht="12" x14ac:dyDescent="0.2">
      <c r="B40" s="125"/>
      <c r="C40" s="126">
        <v>31</v>
      </c>
      <c r="D40" s="79" t="s">
        <v>533</v>
      </c>
      <c r="E40" s="34" t="s">
        <v>702</v>
      </c>
      <c r="F40" s="127">
        <v>39199</v>
      </c>
      <c r="G40" s="35">
        <f>IF(COUNT(I40:Q40)&gt;=5,SUM(LARGE(I40:Q40,{1,2,3,4,5})),IF(COUNT(I40:Q40)=4,SUM(LARGE(I40:Q40,{1,2,3,4})),IF(COUNT(I40:Q40)=3,SUM(LARGE(I40:Q40,{1,2,3})),IF(COUNT(I40:Q40)=2,SUM(LARGE(I40:Q40,{1,2})),IF(COUNT(I40:Q40)=1,SUM(LARGE(I40:Q40,{1})),0)))))</f>
        <v>440</v>
      </c>
      <c r="H40" s="36">
        <f t="shared" si="0"/>
        <v>1</v>
      </c>
      <c r="I40" s="128"/>
      <c r="J40" s="128"/>
      <c r="K40" s="128"/>
      <c r="L40" s="128"/>
      <c r="M40" s="128">
        <v>440</v>
      </c>
      <c r="N40" s="128"/>
      <c r="O40" s="128"/>
      <c r="P40" s="128"/>
      <c r="Q40" s="118"/>
    </row>
    <row r="41" spans="2:17" ht="12" x14ac:dyDescent="0.2">
      <c r="B41" s="125"/>
      <c r="C41" s="126">
        <v>32</v>
      </c>
      <c r="D41" s="79" t="s">
        <v>493</v>
      </c>
      <c r="E41" s="34" t="s">
        <v>703</v>
      </c>
      <c r="F41" s="127">
        <v>0</v>
      </c>
      <c r="G41" s="35">
        <f>IF(COUNT(I41:Q41)&gt;=5,SUM(LARGE(I41:Q41,{1,2,3,4,5})),IF(COUNT(I41:Q41)=4,SUM(LARGE(I41:Q41,{1,2,3,4})),IF(COUNT(I41:Q41)=3,SUM(LARGE(I41:Q41,{1,2,3})),IF(COUNT(I41:Q41)=2,SUM(LARGE(I41:Q41,{1,2})),IF(COUNT(I41:Q41)=1,SUM(LARGE(I41:Q41,{1})),0)))))</f>
        <v>400</v>
      </c>
      <c r="H41" s="36">
        <f t="shared" si="0"/>
        <v>1</v>
      </c>
      <c r="I41" s="128"/>
      <c r="J41" s="128">
        <v>400</v>
      </c>
      <c r="K41" s="128"/>
      <c r="L41" s="128"/>
      <c r="M41" s="128"/>
      <c r="N41" s="128"/>
      <c r="O41" s="128"/>
      <c r="P41" s="128"/>
      <c r="Q41" s="118"/>
    </row>
    <row r="42" spans="2:17" ht="12" x14ac:dyDescent="0.2">
      <c r="B42" s="125"/>
      <c r="C42" s="126"/>
      <c r="D42" s="79" t="s">
        <v>534</v>
      </c>
      <c r="E42" s="34" t="s">
        <v>705</v>
      </c>
      <c r="F42" s="127">
        <v>0</v>
      </c>
      <c r="G42" s="35">
        <f>IF(COUNT(I42:Q42)&gt;=5,SUM(LARGE(I42:Q42,{1,2,3,4,5})),IF(COUNT(I42:Q42)=4,SUM(LARGE(I42:Q42,{1,2,3,4})),IF(COUNT(I42:Q42)=3,SUM(LARGE(I42:Q42,{1,2,3})),IF(COUNT(I42:Q42)=2,SUM(LARGE(I42:Q42,{1,2})),IF(COUNT(I42:Q42)=1,SUM(LARGE(I42:Q42,{1})),0)))))</f>
        <v>400</v>
      </c>
      <c r="H42" s="36">
        <f t="shared" ref="H42:H73" si="1">COUNT(I42:Q42)-COUNTIF(I42:Q42,"=0")</f>
        <v>1</v>
      </c>
      <c r="I42" s="128"/>
      <c r="J42" s="128">
        <v>400</v>
      </c>
      <c r="K42" s="128"/>
      <c r="L42" s="128"/>
      <c r="M42" s="128"/>
      <c r="N42" s="128"/>
      <c r="O42" s="128"/>
      <c r="P42" s="128"/>
      <c r="Q42" s="118"/>
    </row>
    <row r="43" spans="2:17" ht="12" x14ac:dyDescent="0.2">
      <c r="B43" s="125"/>
      <c r="C43" s="126"/>
      <c r="D43" s="79" t="s">
        <v>535</v>
      </c>
      <c r="E43" s="34" t="s">
        <v>713</v>
      </c>
      <c r="F43" s="127">
        <v>0</v>
      </c>
      <c r="G43" s="35">
        <f>IF(COUNT(I43:Q43)&gt;=5,SUM(LARGE(I43:Q43,{1,2,3,4,5})),IF(COUNT(I43:Q43)=4,SUM(LARGE(I43:Q43,{1,2,3,4})),IF(COUNT(I43:Q43)=3,SUM(LARGE(I43:Q43,{1,2,3})),IF(COUNT(I43:Q43)=2,SUM(LARGE(I43:Q43,{1,2})),IF(COUNT(I43:Q43)=1,SUM(LARGE(I43:Q43,{1})),0)))))</f>
        <v>400</v>
      </c>
      <c r="H43" s="36">
        <f t="shared" si="1"/>
        <v>1</v>
      </c>
      <c r="I43" s="128"/>
      <c r="J43" s="128">
        <v>400</v>
      </c>
      <c r="K43" s="128"/>
      <c r="L43" s="128"/>
      <c r="M43" s="128"/>
      <c r="N43" s="128"/>
      <c r="O43" s="128"/>
      <c r="P43" s="128"/>
      <c r="Q43" s="118"/>
    </row>
    <row r="44" spans="2:17" ht="12" x14ac:dyDescent="0.2">
      <c r="B44" s="125"/>
      <c r="C44" s="126"/>
      <c r="D44" s="79" t="s">
        <v>458</v>
      </c>
      <c r="E44" s="34" t="s">
        <v>700</v>
      </c>
      <c r="F44" s="127">
        <v>38873</v>
      </c>
      <c r="G44" s="35">
        <f>IF(COUNT(I44:Q44)&gt;=5,SUM(LARGE(I44:Q44,{1,2,3,4,5})),IF(COUNT(I44:Q44)=4,SUM(LARGE(I44:Q44,{1,2,3,4})),IF(COUNT(I44:Q44)=3,SUM(LARGE(I44:Q44,{1,2,3})),IF(COUNT(I44:Q44)=2,SUM(LARGE(I44:Q44,{1,2})),IF(COUNT(I44:Q44)=1,SUM(LARGE(I44:Q44,{1})),0)))))</f>
        <v>400</v>
      </c>
      <c r="H44" s="36">
        <f t="shared" si="1"/>
        <v>1</v>
      </c>
      <c r="I44" s="128"/>
      <c r="J44" s="128"/>
      <c r="K44" s="128"/>
      <c r="L44" s="128"/>
      <c r="M44" s="128"/>
      <c r="N44" s="128"/>
      <c r="O44" s="128">
        <v>400</v>
      </c>
      <c r="P44" s="128"/>
      <c r="Q44" s="118"/>
    </row>
    <row r="45" spans="2:17" ht="12" x14ac:dyDescent="0.2">
      <c r="B45" s="125"/>
      <c r="C45" s="126"/>
      <c r="D45" s="79" t="s">
        <v>536</v>
      </c>
      <c r="E45" s="34" t="s">
        <v>231</v>
      </c>
      <c r="F45" s="127">
        <v>38798</v>
      </c>
      <c r="G45" s="35">
        <f>IF(COUNT(I45:Q45)&gt;=5,SUM(LARGE(I45:Q45,{1,2,3,4,5})),IF(COUNT(I45:Q45)=4,SUM(LARGE(I45:Q45,{1,2,3,4})),IF(COUNT(I45:Q45)=3,SUM(LARGE(I45:Q45,{1,2,3})),IF(COUNT(I45:Q45)=2,SUM(LARGE(I45:Q45,{1,2})),IF(COUNT(I45:Q45)=1,SUM(LARGE(I45:Q45,{1})),0)))))</f>
        <v>400</v>
      </c>
      <c r="H45" s="36">
        <f t="shared" si="1"/>
        <v>1</v>
      </c>
      <c r="I45" s="128"/>
      <c r="J45" s="128"/>
      <c r="K45" s="128"/>
      <c r="L45" s="128"/>
      <c r="M45" s="128"/>
      <c r="N45" s="128"/>
      <c r="O45" s="128">
        <v>400</v>
      </c>
      <c r="P45" s="128"/>
      <c r="Q45" s="118"/>
    </row>
    <row r="46" spans="2:17" ht="12" x14ac:dyDescent="0.2">
      <c r="B46" s="125"/>
      <c r="C46" s="126"/>
      <c r="D46" s="79" t="s">
        <v>537</v>
      </c>
      <c r="E46" s="34" t="s">
        <v>713</v>
      </c>
      <c r="F46" s="127">
        <v>0</v>
      </c>
      <c r="G46" s="35">
        <f>IF(COUNT(I46:Q46)&gt;=5,SUM(LARGE(I46:Q46,{1,2,3,4,5})),IF(COUNT(I46:Q46)=4,SUM(LARGE(I46:Q46,{1,2,3,4})),IF(COUNT(I46:Q46)=3,SUM(LARGE(I46:Q46,{1,2,3})),IF(COUNT(I46:Q46)=2,SUM(LARGE(I46:Q46,{1,2})),IF(COUNT(I46:Q46)=1,SUM(LARGE(I46:Q46,{1})),0)))))</f>
        <v>400</v>
      </c>
      <c r="H46" s="36">
        <f t="shared" si="1"/>
        <v>1</v>
      </c>
      <c r="I46" s="128"/>
      <c r="J46" s="128">
        <v>400</v>
      </c>
      <c r="K46" s="128"/>
      <c r="L46" s="128"/>
      <c r="M46" s="128"/>
      <c r="N46" s="128"/>
      <c r="O46" s="128"/>
      <c r="P46" s="128"/>
      <c r="Q46" s="118"/>
    </row>
    <row r="47" spans="2:17" ht="12" x14ac:dyDescent="0.2">
      <c r="B47" s="125"/>
      <c r="C47" s="126"/>
      <c r="D47" s="79" t="s">
        <v>538</v>
      </c>
      <c r="E47" s="34" t="s">
        <v>713</v>
      </c>
      <c r="F47" s="127">
        <v>0</v>
      </c>
      <c r="G47" s="35">
        <f>IF(COUNT(I47:Q47)&gt;=5,SUM(LARGE(I47:Q47,{1,2,3,4,5})),IF(COUNT(I47:Q47)=4,SUM(LARGE(I47:Q47,{1,2,3,4})),IF(COUNT(I47:Q47)=3,SUM(LARGE(I47:Q47,{1,2,3})),IF(COUNT(I47:Q47)=2,SUM(LARGE(I47:Q47,{1,2})),IF(COUNT(I47:Q47)=1,SUM(LARGE(I47:Q47,{1})),0)))))</f>
        <v>400</v>
      </c>
      <c r="H47" s="36">
        <f t="shared" si="1"/>
        <v>1</v>
      </c>
      <c r="I47" s="128"/>
      <c r="J47" s="128">
        <v>400</v>
      </c>
      <c r="K47" s="128"/>
      <c r="L47" s="128"/>
      <c r="M47" s="128"/>
      <c r="N47" s="128"/>
      <c r="O47" s="128"/>
      <c r="P47" s="128"/>
      <c r="Q47" s="118"/>
    </row>
    <row r="48" spans="2:17" ht="12" x14ac:dyDescent="0.2">
      <c r="B48" s="125"/>
      <c r="C48" s="126"/>
      <c r="D48" s="79" t="s">
        <v>497</v>
      </c>
      <c r="E48" s="34" t="s">
        <v>709</v>
      </c>
      <c r="F48" s="127">
        <v>0</v>
      </c>
      <c r="G48" s="35">
        <f>IF(COUNT(I48:Q48)&gt;=5,SUM(LARGE(I48:Q48,{1,2,3,4,5})),IF(COUNT(I48:Q48)=4,SUM(LARGE(I48:Q48,{1,2,3,4})),IF(COUNT(I48:Q48)=3,SUM(LARGE(I48:Q48,{1,2,3})),IF(COUNT(I48:Q48)=2,SUM(LARGE(I48:Q48,{1,2})),IF(COUNT(I48:Q48)=1,SUM(LARGE(I48:Q48,{1})),0)))))</f>
        <v>400</v>
      </c>
      <c r="H48" s="36">
        <f t="shared" si="1"/>
        <v>1</v>
      </c>
      <c r="I48" s="128"/>
      <c r="J48" s="128"/>
      <c r="K48" s="128"/>
      <c r="L48" s="128">
        <v>400</v>
      </c>
      <c r="M48" s="128"/>
      <c r="N48" s="128"/>
      <c r="O48" s="128"/>
      <c r="P48" s="128"/>
      <c r="Q48" s="118"/>
    </row>
    <row r="49" spans="2:17" ht="12" x14ac:dyDescent="0.2">
      <c r="B49" s="125"/>
      <c r="C49" s="126"/>
      <c r="D49" s="79" t="s">
        <v>539</v>
      </c>
      <c r="E49" s="34" t="s">
        <v>231</v>
      </c>
      <c r="F49" s="127">
        <v>38771</v>
      </c>
      <c r="G49" s="35">
        <f>IF(COUNT(I49:Q49)&gt;=5,SUM(LARGE(I49:Q49,{1,2,3,4,5})),IF(COUNT(I49:Q49)=4,SUM(LARGE(I49:Q49,{1,2,3,4})),IF(COUNT(I49:Q49)=3,SUM(LARGE(I49:Q49,{1,2,3})),IF(COUNT(I49:Q49)=2,SUM(LARGE(I49:Q49,{1,2})),IF(COUNT(I49:Q49)=1,SUM(LARGE(I49:Q49,{1})),0)))))</f>
        <v>400</v>
      </c>
      <c r="H49" s="36">
        <f t="shared" si="1"/>
        <v>1</v>
      </c>
      <c r="I49" s="128"/>
      <c r="J49" s="128"/>
      <c r="K49" s="128"/>
      <c r="L49" s="128"/>
      <c r="M49" s="128"/>
      <c r="N49" s="128"/>
      <c r="O49" s="128">
        <v>400</v>
      </c>
      <c r="P49" s="128"/>
      <c r="Q49" s="118"/>
    </row>
    <row r="50" spans="2:17" ht="12" x14ac:dyDescent="0.2">
      <c r="B50" s="125"/>
      <c r="C50" s="126"/>
      <c r="D50" s="82" t="s">
        <v>540</v>
      </c>
      <c r="E50" s="34" t="s">
        <v>707</v>
      </c>
      <c r="F50" s="127">
        <v>39077</v>
      </c>
      <c r="G50" s="35">
        <f>IF(COUNT(I50:Q50)&gt;=5,SUM(LARGE(I50:Q50,{1,2,3,4,5})),IF(COUNT(I50:Q50)=4,SUM(LARGE(I50:Q50,{1,2,3,4})),IF(COUNT(I50:Q50)=3,SUM(LARGE(I50:Q50,{1,2,3})),IF(COUNT(I50:Q50)=2,SUM(LARGE(I50:Q50,{1,2})),IF(COUNT(I50:Q50)=1,SUM(LARGE(I50:Q50,{1})),0)))))</f>
        <v>400</v>
      </c>
      <c r="H50" s="36">
        <f t="shared" si="1"/>
        <v>1</v>
      </c>
      <c r="I50" s="128">
        <v>400</v>
      </c>
      <c r="J50" s="128"/>
      <c r="K50" s="128"/>
      <c r="L50" s="128"/>
      <c r="M50" s="128"/>
      <c r="N50" s="128"/>
      <c r="O50" s="128"/>
      <c r="P50" s="128"/>
      <c r="Q50" s="118"/>
    </row>
    <row r="51" spans="2:17" ht="12" x14ac:dyDescent="0.2">
      <c r="B51" s="125"/>
      <c r="C51" s="126"/>
      <c r="D51" s="79" t="s">
        <v>541</v>
      </c>
      <c r="E51" s="34" t="s">
        <v>713</v>
      </c>
      <c r="F51" s="127">
        <v>0</v>
      </c>
      <c r="G51" s="35">
        <f>IF(COUNT(I51:Q51)&gt;=5,SUM(LARGE(I51:Q51,{1,2,3,4,5})),IF(COUNT(I51:Q51)=4,SUM(LARGE(I51:Q51,{1,2,3,4})),IF(COUNT(I51:Q51)=3,SUM(LARGE(I51:Q51,{1,2,3})),IF(COUNT(I51:Q51)=2,SUM(LARGE(I51:Q51,{1,2})),IF(COUNT(I51:Q51)=1,SUM(LARGE(I51:Q51,{1})),0)))))</f>
        <v>400</v>
      </c>
      <c r="H51" s="36">
        <f t="shared" si="1"/>
        <v>1</v>
      </c>
      <c r="I51" s="128"/>
      <c r="J51" s="128">
        <v>400</v>
      </c>
      <c r="K51" s="128"/>
      <c r="L51" s="128"/>
      <c r="M51" s="128"/>
      <c r="N51" s="128"/>
      <c r="O51" s="128"/>
      <c r="P51" s="128"/>
      <c r="Q51" s="118"/>
    </row>
    <row r="52" spans="2:17" ht="12" x14ac:dyDescent="0.2">
      <c r="B52" s="125"/>
      <c r="C52" s="126"/>
      <c r="D52" s="79" t="s">
        <v>542</v>
      </c>
      <c r="E52" s="34" t="s">
        <v>713</v>
      </c>
      <c r="F52" s="127">
        <v>0</v>
      </c>
      <c r="G52" s="35">
        <f>IF(COUNT(I52:Q52)&gt;=5,SUM(LARGE(I52:Q52,{1,2,3,4,5})),IF(COUNT(I52:Q52)=4,SUM(LARGE(I52:Q52,{1,2,3,4})),IF(COUNT(I52:Q52)=3,SUM(LARGE(I52:Q52,{1,2,3})),IF(COUNT(I52:Q52)=2,SUM(LARGE(I52:Q52,{1,2})),IF(COUNT(I52:Q52)=1,SUM(LARGE(I52:Q52,{1})),0)))))</f>
        <v>400</v>
      </c>
      <c r="H52" s="36">
        <f t="shared" si="1"/>
        <v>1</v>
      </c>
      <c r="I52" s="128"/>
      <c r="J52" s="128">
        <v>400</v>
      </c>
      <c r="K52" s="128"/>
      <c r="L52" s="128"/>
      <c r="M52" s="128"/>
      <c r="N52" s="128"/>
      <c r="O52" s="128"/>
      <c r="P52" s="128"/>
      <c r="Q52" s="118"/>
    </row>
    <row r="53" spans="2:17" ht="12" x14ac:dyDescent="0.2">
      <c r="B53" s="125"/>
      <c r="C53" s="126"/>
      <c r="D53" s="79" t="s">
        <v>543</v>
      </c>
      <c r="E53" s="34" t="s">
        <v>713</v>
      </c>
      <c r="F53" s="127">
        <v>0</v>
      </c>
      <c r="G53" s="35">
        <f>IF(COUNT(I53:Q53)&gt;=5,SUM(LARGE(I53:Q53,{1,2,3,4,5})),IF(COUNT(I53:Q53)=4,SUM(LARGE(I53:Q53,{1,2,3,4})),IF(COUNT(I53:Q53)=3,SUM(LARGE(I53:Q53,{1,2,3})),IF(COUNT(I53:Q53)=2,SUM(LARGE(I53:Q53,{1,2})),IF(COUNT(I53:Q53)=1,SUM(LARGE(I53:Q53,{1})),0)))))</f>
        <v>400</v>
      </c>
      <c r="H53" s="36">
        <f t="shared" si="1"/>
        <v>1</v>
      </c>
      <c r="I53" s="128"/>
      <c r="J53" s="128">
        <v>400</v>
      </c>
      <c r="K53" s="128"/>
      <c r="L53" s="128"/>
      <c r="M53" s="128"/>
      <c r="N53" s="128"/>
      <c r="O53" s="128"/>
      <c r="P53" s="128"/>
      <c r="Q53" s="118"/>
    </row>
    <row r="54" spans="2:17" ht="12" x14ac:dyDescent="0.2">
      <c r="B54" s="125"/>
      <c r="C54" s="126"/>
      <c r="D54" s="79" t="s">
        <v>544</v>
      </c>
      <c r="E54" s="34" t="s">
        <v>704</v>
      </c>
      <c r="F54" s="127">
        <v>39137</v>
      </c>
      <c r="G54" s="35">
        <f>IF(COUNT(I54:Q54)&gt;=5,SUM(LARGE(I54:Q54,{1,2,3,4,5})),IF(COUNT(I54:Q54)=4,SUM(LARGE(I54:Q54,{1,2,3,4})),IF(COUNT(I54:Q54)=3,SUM(LARGE(I54:Q54,{1,2,3})),IF(COUNT(I54:Q54)=2,SUM(LARGE(I54:Q54,{1,2})),IF(COUNT(I54:Q54)=1,SUM(LARGE(I54:Q54,{1})),0)))))</f>
        <v>400</v>
      </c>
      <c r="H54" s="36">
        <f t="shared" si="1"/>
        <v>1</v>
      </c>
      <c r="I54" s="128"/>
      <c r="J54" s="128"/>
      <c r="K54" s="128"/>
      <c r="L54" s="128"/>
      <c r="M54" s="128"/>
      <c r="N54" s="128"/>
      <c r="O54" s="128"/>
      <c r="P54" s="128">
        <v>400</v>
      </c>
      <c r="Q54" s="118"/>
    </row>
    <row r="55" spans="2:17" ht="12" x14ac:dyDescent="0.2">
      <c r="B55" s="125"/>
      <c r="C55" s="126"/>
      <c r="D55" s="79" t="s">
        <v>545</v>
      </c>
      <c r="E55" s="34" t="s">
        <v>715</v>
      </c>
      <c r="F55" s="127">
        <v>39075</v>
      </c>
      <c r="G55" s="35">
        <f>IF(COUNT(I55:Q55)&gt;=5,SUM(LARGE(I55:Q55,{1,2,3,4,5})),IF(COUNT(I55:Q55)=4,SUM(LARGE(I55:Q55,{1,2,3,4})),IF(COUNT(I55:Q55)=3,SUM(LARGE(I55:Q55,{1,2,3})),IF(COUNT(I55:Q55)=2,SUM(LARGE(I55:Q55,{1,2})),IF(COUNT(I55:Q55)=1,SUM(LARGE(I55:Q55,{1})),0)))))</f>
        <v>400</v>
      </c>
      <c r="H55" s="36">
        <f t="shared" si="1"/>
        <v>1</v>
      </c>
      <c r="I55" s="128"/>
      <c r="J55" s="128"/>
      <c r="K55" s="128"/>
      <c r="L55" s="128"/>
      <c r="M55" s="128"/>
      <c r="N55" s="128"/>
      <c r="O55" s="128"/>
      <c r="P55" s="128">
        <v>400</v>
      </c>
      <c r="Q55" s="118"/>
    </row>
    <row r="56" spans="2:17" ht="12" x14ac:dyDescent="0.2">
      <c r="B56" s="125"/>
      <c r="C56" s="126"/>
      <c r="D56" s="79" t="s">
        <v>546</v>
      </c>
      <c r="E56" s="34" t="s">
        <v>717</v>
      </c>
      <c r="F56" s="127">
        <v>38893</v>
      </c>
      <c r="G56" s="35">
        <f>IF(COUNT(I56:Q56)&gt;=5,SUM(LARGE(I56:Q56,{1,2,3,4,5})),IF(COUNT(I56:Q56)=4,SUM(LARGE(I56:Q56,{1,2,3,4})),IF(COUNT(I56:Q56)=3,SUM(LARGE(I56:Q56,{1,2,3})),IF(COUNT(I56:Q56)=2,SUM(LARGE(I56:Q56,{1,2})),IF(COUNT(I56:Q56)=1,SUM(LARGE(I56:Q56,{1})),0)))))</f>
        <v>400</v>
      </c>
      <c r="H56" s="36">
        <f t="shared" si="1"/>
        <v>1</v>
      </c>
      <c r="I56" s="128"/>
      <c r="J56" s="128"/>
      <c r="K56" s="128"/>
      <c r="L56" s="128"/>
      <c r="M56" s="128"/>
      <c r="N56" s="128"/>
      <c r="O56" s="128"/>
      <c r="P56" s="128">
        <v>400</v>
      </c>
      <c r="Q56" s="118"/>
    </row>
    <row r="57" spans="2:17" ht="12" x14ac:dyDescent="0.2">
      <c r="B57" s="125"/>
      <c r="C57" s="126">
        <v>48</v>
      </c>
      <c r="D57" s="79" t="s">
        <v>547</v>
      </c>
      <c r="E57" s="34" t="s">
        <v>718</v>
      </c>
      <c r="F57" s="127">
        <v>0</v>
      </c>
      <c r="G57" s="35">
        <f>IF(COUNT(I57:Q57)&gt;=5,SUM(LARGE(I57:Q57,{1,2,3,4,5})),IF(COUNT(I57:Q57)=4,SUM(LARGE(I57:Q57,{1,2,3,4})),IF(COUNT(I57:Q57)=3,SUM(LARGE(I57:Q57,{1,2,3})),IF(COUNT(I57:Q57)=2,SUM(LARGE(I57:Q57,{1,2})),IF(COUNT(I57:Q57)=1,SUM(LARGE(I57:Q57,{1})),0)))))</f>
        <v>200</v>
      </c>
      <c r="H57" s="36">
        <f t="shared" si="1"/>
        <v>1</v>
      </c>
      <c r="I57" s="128"/>
      <c r="J57" s="128"/>
      <c r="K57" s="128"/>
      <c r="L57" s="128"/>
      <c r="M57" s="128">
        <v>200</v>
      </c>
      <c r="N57" s="128"/>
      <c r="O57" s="128"/>
      <c r="P57" s="128"/>
      <c r="Q57" s="118"/>
    </row>
    <row r="58" spans="2:17" ht="12" x14ac:dyDescent="0.2">
      <c r="B58" s="125"/>
      <c r="C58" s="126"/>
      <c r="D58" s="79"/>
      <c r="E58" s="34" t="s">
        <v>166</v>
      </c>
      <c r="F58" s="127" t="s">
        <v>166</v>
      </c>
      <c r="G58" s="35">
        <f>IF(COUNT(I58:Q58)&gt;=5,SUM(LARGE(I58:Q58,{1,2,3,4,5})),IF(COUNT(I58:Q58)=4,SUM(LARGE(I58:Q58,{1,2,3,4})),IF(COUNT(I58:Q58)=3,SUM(LARGE(I58:Q58,{1,2,3})),IF(COUNT(I58:Q58)=2,SUM(LARGE(I58:Q58,{1,2})),IF(COUNT(I58:Q58)=1,SUM(LARGE(I58:Q58,{1})),0)))))</f>
        <v>0</v>
      </c>
      <c r="H58" s="36">
        <f t="shared" si="1"/>
        <v>0</v>
      </c>
      <c r="I58" s="128"/>
      <c r="J58" s="128"/>
      <c r="K58" s="128"/>
      <c r="L58" s="128"/>
      <c r="M58" s="128"/>
      <c r="N58" s="128"/>
      <c r="O58" s="128"/>
      <c r="P58" s="128"/>
      <c r="Q58" s="118"/>
    </row>
    <row r="59" spans="2:17" ht="12" x14ac:dyDescent="0.2">
      <c r="B59" s="125"/>
      <c r="C59" s="126"/>
      <c r="D59" s="79"/>
      <c r="E59" s="34" t="s">
        <v>166</v>
      </c>
      <c r="F59" s="127" t="s">
        <v>166</v>
      </c>
      <c r="G59" s="35">
        <f>IF(COUNT(I59:Q59)&gt;=5,SUM(LARGE(I59:Q59,{1,2,3,4,5})),IF(COUNT(I59:Q59)=4,SUM(LARGE(I59:Q59,{1,2,3,4})),IF(COUNT(I59:Q59)=3,SUM(LARGE(I59:Q59,{1,2,3})),IF(COUNT(I59:Q59)=2,SUM(LARGE(I59:Q59,{1,2})),IF(COUNT(I59:Q59)=1,SUM(LARGE(I59:Q59,{1})),0)))))</f>
        <v>0</v>
      </c>
      <c r="H59" s="36">
        <f t="shared" ref="H59:H107" si="2">COUNT(I59:Q59)-COUNTIF(I59:Q59,"=0")</f>
        <v>0</v>
      </c>
      <c r="I59" s="128"/>
      <c r="J59" s="128"/>
      <c r="K59" s="128"/>
      <c r="L59" s="128"/>
      <c r="M59" s="128"/>
      <c r="N59" s="128"/>
      <c r="O59" s="128"/>
      <c r="P59" s="128"/>
      <c r="Q59" s="118"/>
    </row>
    <row r="60" spans="2:17" ht="12" x14ac:dyDescent="0.2">
      <c r="B60" s="125"/>
      <c r="C60" s="126"/>
      <c r="D60" s="79"/>
      <c r="E60" s="34" t="s">
        <v>166</v>
      </c>
      <c r="F60" s="127" t="s">
        <v>166</v>
      </c>
      <c r="G60" s="35">
        <f>IF(COUNT(I60:Q60)&gt;=5,SUM(LARGE(I60:Q60,{1,2,3,4,5})),IF(COUNT(I60:Q60)=4,SUM(LARGE(I60:Q60,{1,2,3,4})),IF(COUNT(I60:Q60)=3,SUM(LARGE(I60:Q60,{1,2,3})),IF(COUNT(I60:Q60)=2,SUM(LARGE(I60:Q60,{1,2})),IF(COUNT(I60:Q60)=1,SUM(LARGE(I60:Q60,{1})),0)))))</f>
        <v>0</v>
      </c>
      <c r="H60" s="36">
        <f t="shared" si="2"/>
        <v>0</v>
      </c>
      <c r="I60" s="128"/>
      <c r="J60" s="128"/>
      <c r="K60" s="128"/>
      <c r="L60" s="128"/>
      <c r="M60" s="128"/>
      <c r="N60" s="128"/>
      <c r="O60" s="128"/>
      <c r="P60" s="128"/>
      <c r="Q60" s="118"/>
    </row>
    <row r="61" spans="2:17" ht="12" x14ac:dyDescent="0.2">
      <c r="B61" s="125"/>
      <c r="C61" s="126"/>
      <c r="D61" s="79"/>
      <c r="E61" s="34" t="s">
        <v>166</v>
      </c>
      <c r="F61" s="127" t="s">
        <v>166</v>
      </c>
      <c r="G61" s="35">
        <f>IF(COUNT(I61:Q61)&gt;=5,SUM(LARGE(I61:Q61,{1,2,3,4,5})),IF(COUNT(I61:Q61)=4,SUM(LARGE(I61:Q61,{1,2,3,4})),IF(COUNT(I61:Q61)=3,SUM(LARGE(I61:Q61,{1,2,3})),IF(COUNT(I61:Q61)=2,SUM(LARGE(I61:Q61,{1,2})),IF(COUNT(I61:Q61)=1,SUM(LARGE(I61:Q61,{1})),0)))))</f>
        <v>0</v>
      </c>
      <c r="H61" s="36">
        <f t="shared" si="2"/>
        <v>0</v>
      </c>
      <c r="I61" s="128"/>
      <c r="J61" s="128"/>
      <c r="K61" s="128"/>
      <c r="L61" s="128"/>
      <c r="M61" s="128"/>
      <c r="N61" s="128"/>
      <c r="O61" s="128"/>
      <c r="P61" s="128"/>
      <c r="Q61" s="118"/>
    </row>
    <row r="62" spans="2:17" ht="12" x14ac:dyDescent="0.2">
      <c r="B62" s="125"/>
      <c r="C62" s="126"/>
      <c r="D62" s="79"/>
      <c r="E62" s="34" t="s">
        <v>166</v>
      </c>
      <c r="F62" s="127" t="s">
        <v>166</v>
      </c>
      <c r="G62" s="35">
        <f>IF(COUNT(I62:Q62)&gt;=5,SUM(LARGE(I62:Q62,{1,2,3,4,5})),IF(COUNT(I62:Q62)=4,SUM(LARGE(I62:Q62,{1,2,3,4})),IF(COUNT(I62:Q62)=3,SUM(LARGE(I62:Q62,{1,2,3})),IF(COUNT(I62:Q62)=2,SUM(LARGE(I62:Q62,{1,2})),IF(COUNT(I62:Q62)=1,SUM(LARGE(I62:Q62,{1})),0)))))</f>
        <v>0</v>
      </c>
      <c r="H62" s="36">
        <f t="shared" si="2"/>
        <v>0</v>
      </c>
      <c r="I62" s="128"/>
      <c r="J62" s="128"/>
      <c r="K62" s="128"/>
      <c r="L62" s="128"/>
      <c r="M62" s="128"/>
      <c r="N62" s="128"/>
      <c r="O62" s="128"/>
      <c r="P62" s="128"/>
      <c r="Q62" s="118"/>
    </row>
    <row r="63" spans="2:17" ht="12" x14ac:dyDescent="0.2">
      <c r="B63" s="125"/>
      <c r="C63" s="126"/>
      <c r="D63" s="79"/>
      <c r="E63" s="34" t="s">
        <v>166</v>
      </c>
      <c r="F63" s="127" t="s">
        <v>166</v>
      </c>
      <c r="G63" s="35">
        <f>IF(COUNT(I63:Q63)&gt;=5,SUM(LARGE(I63:Q63,{1,2,3,4,5})),IF(COUNT(I63:Q63)=4,SUM(LARGE(I63:Q63,{1,2,3,4})),IF(COUNT(I63:Q63)=3,SUM(LARGE(I63:Q63,{1,2,3})),IF(COUNT(I63:Q63)=2,SUM(LARGE(I63:Q63,{1,2})),IF(COUNT(I63:Q63)=1,SUM(LARGE(I63:Q63,{1})),0)))))</f>
        <v>0</v>
      </c>
      <c r="H63" s="36">
        <f t="shared" si="2"/>
        <v>0</v>
      </c>
      <c r="I63" s="128"/>
      <c r="J63" s="128"/>
      <c r="K63" s="128"/>
      <c r="L63" s="128"/>
      <c r="M63" s="128"/>
      <c r="N63" s="128"/>
      <c r="O63" s="128"/>
      <c r="P63" s="128"/>
      <c r="Q63" s="118"/>
    </row>
    <row r="64" spans="2:17" ht="12" x14ac:dyDescent="0.2">
      <c r="B64" s="125"/>
      <c r="C64" s="126"/>
      <c r="D64" s="79"/>
      <c r="E64" s="34" t="s">
        <v>166</v>
      </c>
      <c r="F64" s="127" t="s">
        <v>166</v>
      </c>
      <c r="G64" s="35">
        <f>IF(COUNT(I64:Q64)&gt;=5,SUM(LARGE(I64:Q64,{1,2,3,4,5})),IF(COUNT(I64:Q64)=4,SUM(LARGE(I64:Q64,{1,2,3,4})),IF(COUNT(I64:Q64)=3,SUM(LARGE(I64:Q64,{1,2,3})),IF(COUNT(I64:Q64)=2,SUM(LARGE(I64:Q64,{1,2})),IF(COUNT(I64:Q64)=1,SUM(LARGE(I64:Q64,{1})),0)))))</f>
        <v>0</v>
      </c>
      <c r="H64" s="36">
        <f t="shared" si="2"/>
        <v>0</v>
      </c>
      <c r="I64" s="128"/>
      <c r="J64" s="128"/>
      <c r="K64" s="128"/>
      <c r="L64" s="128"/>
      <c r="M64" s="128"/>
      <c r="N64" s="128"/>
      <c r="O64" s="128"/>
      <c r="P64" s="128"/>
      <c r="Q64" s="118"/>
    </row>
    <row r="65" spans="2:17" ht="12" x14ac:dyDescent="0.2">
      <c r="B65" s="125"/>
      <c r="C65" s="126"/>
      <c r="D65" s="79"/>
      <c r="E65" s="34" t="s">
        <v>166</v>
      </c>
      <c r="F65" s="127" t="s">
        <v>166</v>
      </c>
      <c r="G65" s="35">
        <f>IF(COUNT(I65:Q65)&gt;=5,SUM(LARGE(I65:Q65,{1,2,3,4,5})),IF(COUNT(I65:Q65)=4,SUM(LARGE(I65:Q65,{1,2,3,4})),IF(COUNT(I65:Q65)=3,SUM(LARGE(I65:Q65,{1,2,3})),IF(COUNT(I65:Q65)=2,SUM(LARGE(I65:Q65,{1,2})),IF(COUNT(I65:Q65)=1,SUM(LARGE(I65:Q65,{1})),0)))))</f>
        <v>0</v>
      </c>
      <c r="H65" s="36">
        <f t="shared" si="2"/>
        <v>0</v>
      </c>
      <c r="I65" s="128"/>
      <c r="J65" s="128"/>
      <c r="K65" s="128"/>
      <c r="L65" s="128"/>
      <c r="M65" s="128"/>
      <c r="N65" s="128"/>
      <c r="O65" s="128"/>
      <c r="P65" s="128"/>
      <c r="Q65" s="118"/>
    </row>
    <row r="66" spans="2:17" ht="12" x14ac:dyDescent="0.2">
      <c r="B66" s="125"/>
      <c r="C66" s="126"/>
      <c r="D66" s="79"/>
      <c r="E66" s="34" t="s">
        <v>166</v>
      </c>
      <c r="F66" s="127" t="s">
        <v>166</v>
      </c>
      <c r="G66" s="35">
        <f>IF(COUNT(I66:Q66)&gt;=5,SUM(LARGE(I66:Q66,{1,2,3,4,5})),IF(COUNT(I66:Q66)=4,SUM(LARGE(I66:Q66,{1,2,3,4})),IF(COUNT(I66:Q66)=3,SUM(LARGE(I66:Q66,{1,2,3})),IF(COUNT(I66:Q66)=2,SUM(LARGE(I66:Q66,{1,2})),IF(COUNT(I66:Q66)=1,SUM(LARGE(I66:Q66,{1})),0)))))</f>
        <v>0</v>
      </c>
      <c r="H66" s="36">
        <f t="shared" si="2"/>
        <v>0</v>
      </c>
      <c r="I66" s="128"/>
      <c r="J66" s="128"/>
      <c r="K66" s="128"/>
      <c r="L66" s="128"/>
      <c r="M66" s="128"/>
      <c r="N66" s="128"/>
      <c r="O66" s="128"/>
      <c r="P66" s="128"/>
      <c r="Q66" s="118"/>
    </row>
    <row r="67" spans="2:17" ht="12" x14ac:dyDescent="0.2">
      <c r="B67" s="125"/>
      <c r="C67" s="126"/>
      <c r="D67" s="79"/>
      <c r="E67" s="34" t="s">
        <v>166</v>
      </c>
      <c r="F67" s="127" t="s">
        <v>166</v>
      </c>
      <c r="G67" s="35">
        <f>IF(COUNT(I67:Q67)&gt;=5,SUM(LARGE(I67:Q67,{1,2,3,4,5})),IF(COUNT(I67:Q67)=4,SUM(LARGE(I67:Q67,{1,2,3,4})),IF(COUNT(I67:Q67)=3,SUM(LARGE(I67:Q67,{1,2,3})),IF(COUNT(I67:Q67)=2,SUM(LARGE(I67:Q67,{1,2})),IF(COUNT(I67:Q67)=1,SUM(LARGE(I67:Q67,{1})),0)))))</f>
        <v>0</v>
      </c>
      <c r="H67" s="36">
        <f t="shared" si="2"/>
        <v>0</v>
      </c>
      <c r="I67" s="128"/>
      <c r="J67" s="128"/>
      <c r="K67" s="128"/>
      <c r="L67" s="128"/>
      <c r="M67" s="128"/>
      <c r="N67" s="128"/>
      <c r="O67" s="128"/>
      <c r="P67" s="128"/>
      <c r="Q67" s="118"/>
    </row>
    <row r="68" spans="2:17" ht="12" x14ac:dyDescent="0.2">
      <c r="B68" s="125"/>
      <c r="C68" s="126"/>
      <c r="D68" s="79"/>
      <c r="E68" s="34" t="s">
        <v>166</v>
      </c>
      <c r="F68" s="127" t="s">
        <v>166</v>
      </c>
      <c r="G68" s="35">
        <f>IF(COUNT(I68:Q68)&gt;=5,SUM(LARGE(I68:Q68,{1,2,3,4,5})),IF(COUNT(I68:Q68)=4,SUM(LARGE(I68:Q68,{1,2,3,4})),IF(COUNT(I68:Q68)=3,SUM(LARGE(I68:Q68,{1,2,3})),IF(COUNT(I68:Q68)=2,SUM(LARGE(I68:Q68,{1,2})),IF(COUNT(I68:Q68)=1,SUM(LARGE(I68:Q68,{1})),0)))))</f>
        <v>0</v>
      </c>
      <c r="H68" s="36">
        <f t="shared" si="2"/>
        <v>0</v>
      </c>
      <c r="I68" s="128"/>
      <c r="J68" s="128"/>
      <c r="K68" s="128"/>
      <c r="L68" s="128"/>
      <c r="M68" s="128"/>
      <c r="N68" s="128"/>
      <c r="O68" s="128"/>
      <c r="P68" s="128"/>
      <c r="Q68" s="118"/>
    </row>
    <row r="69" spans="2:17" ht="12" x14ac:dyDescent="0.2">
      <c r="B69" s="125"/>
      <c r="C69" s="126"/>
      <c r="D69" s="79"/>
      <c r="E69" s="34" t="s">
        <v>166</v>
      </c>
      <c r="F69" s="127" t="s">
        <v>166</v>
      </c>
      <c r="G69" s="35">
        <f>IF(COUNT(I69:Q69)&gt;=5,SUM(LARGE(I69:Q69,{1,2,3,4,5})),IF(COUNT(I69:Q69)=4,SUM(LARGE(I69:Q69,{1,2,3,4})),IF(COUNT(I69:Q69)=3,SUM(LARGE(I69:Q69,{1,2,3})),IF(COUNT(I69:Q69)=2,SUM(LARGE(I69:Q69,{1,2})),IF(COUNT(I69:Q69)=1,SUM(LARGE(I69:Q69,{1})),0)))))</f>
        <v>0</v>
      </c>
      <c r="H69" s="36">
        <f t="shared" si="2"/>
        <v>0</v>
      </c>
      <c r="I69" s="128"/>
      <c r="J69" s="128"/>
      <c r="K69" s="128"/>
      <c r="L69" s="128"/>
      <c r="M69" s="128"/>
      <c r="N69" s="128"/>
      <c r="O69" s="128"/>
      <c r="P69" s="128"/>
      <c r="Q69" s="118"/>
    </row>
    <row r="70" spans="2:17" ht="12" x14ac:dyDescent="0.2">
      <c r="B70" s="125"/>
      <c r="C70" s="126"/>
      <c r="D70" s="79"/>
      <c r="E70" s="34" t="s">
        <v>166</v>
      </c>
      <c r="F70" s="127" t="s">
        <v>166</v>
      </c>
      <c r="G70" s="35">
        <f>IF(COUNT(I70:Q70)&gt;=5,SUM(LARGE(I70:Q70,{1,2,3,4,5})),IF(COUNT(I70:Q70)=4,SUM(LARGE(I70:Q70,{1,2,3,4})),IF(COUNT(I70:Q70)=3,SUM(LARGE(I70:Q70,{1,2,3})),IF(COUNT(I70:Q70)=2,SUM(LARGE(I70:Q70,{1,2})),IF(COUNT(I70:Q70)=1,SUM(LARGE(I70:Q70,{1})),0)))))</f>
        <v>0</v>
      </c>
      <c r="H70" s="36">
        <f t="shared" si="2"/>
        <v>0</v>
      </c>
      <c r="I70" s="128"/>
      <c r="J70" s="128"/>
      <c r="K70" s="128"/>
      <c r="L70" s="128"/>
      <c r="M70" s="128"/>
      <c r="N70" s="128"/>
      <c r="O70" s="128"/>
      <c r="P70" s="128"/>
      <c r="Q70" s="118"/>
    </row>
    <row r="71" spans="2:17" ht="12" x14ac:dyDescent="0.2">
      <c r="B71" s="125"/>
      <c r="C71" s="126"/>
      <c r="D71" s="79"/>
      <c r="E71" s="34" t="s">
        <v>166</v>
      </c>
      <c r="F71" s="127" t="s">
        <v>166</v>
      </c>
      <c r="G71" s="35">
        <f>IF(COUNT(I71:Q71)&gt;=5,SUM(LARGE(I71:Q71,{1,2,3,4,5})),IF(COUNT(I71:Q71)=4,SUM(LARGE(I71:Q71,{1,2,3,4})),IF(COUNT(I71:Q71)=3,SUM(LARGE(I71:Q71,{1,2,3})),IF(COUNT(I71:Q71)=2,SUM(LARGE(I71:Q71,{1,2})),IF(COUNT(I71:Q71)=1,SUM(LARGE(I71:Q71,{1})),0)))))</f>
        <v>0</v>
      </c>
      <c r="H71" s="36">
        <f t="shared" si="2"/>
        <v>0</v>
      </c>
      <c r="I71" s="128"/>
      <c r="J71" s="128"/>
      <c r="K71" s="128"/>
      <c r="L71" s="128"/>
      <c r="M71" s="128"/>
      <c r="N71" s="128"/>
      <c r="O71" s="128"/>
      <c r="P71" s="128"/>
      <c r="Q71" s="118"/>
    </row>
    <row r="72" spans="2:17" ht="12" x14ac:dyDescent="0.2">
      <c r="B72" s="125"/>
      <c r="C72" s="126"/>
      <c r="D72" s="79"/>
      <c r="E72" s="34" t="s">
        <v>166</v>
      </c>
      <c r="F72" s="127" t="s">
        <v>166</v>
      </c>
      <c r="G72" s="35">
        <f>IF(COUNT(I72:Q72)&gt;=5,SUM(LARGE(I72:Q72,{1,2,3,4,5})),IF(COUNT(I72:Q72)=4,SUM(LARGE(I72:Q72,{1,2,3,4})),IF(COUNT(I72:Q72)=3,SUM(LARGE(I72:Q72,{1,2,3})),IF(COUNT(I72:Q72)=2,SUM(LARGE(I72:Q72,{1,2})),IF(COUNT(I72:Q72)=1,SUM(LARGE(I72:Q72,{1})),0)))))</f>
        <v>0</v>
      </c>
      <c r="H72" s="36">
        <f t="shared" si="2"/>
        <v>0</v>
      </c>
      <c r="I72" s="128"/>
      <c r="J72" s="128"/>
      <c r="K72" s="128"/>
      <c r="L72" s="128"/>
      <c r="M72" s="128"/>
      <c r="N72" s="128"/>
      <c r="O72" s="128"/>
      <c r="P72" s="128"/>
      <c r="Q72" s="118"/>
    </row>
    <row r="73" spans="2:17" ht="12" x14ac:dyDescent="0.2">
      <c r="B73" s="125"/>
      <c r="C73" s="126"/>
      <c r="D73" s="79"/>
      <c r="E73" s="34" t="s">
        <v>166</v>
      </c>
      <c r="F73" s="127" t="s">
        <v>166</v>
      </c>
      <c r="G73" s="35">
        <f>IF(COUNT(I73:Q73)&gt;=5,SUM(LARGE(I73:Q73,{1,2,3,4,5})),IF(COUNT(I73:Q73)=4,SUM(LARGE(I73:Q73,{1,2,3,4})),IF(COUNT(I73:Q73)=3,SUM(LARGE(I73:Q73,{1,2,3})),IF(COUNT(I73:Q73)=2,SUM(LARGE(I73:Q73,{1,2})),IF(COUNT(I73:Q73)=1,SUM(LARGE(I73:Q73,{1})),0)))))</f>
        <v>0</v>
      </c>
      <c r="H73" s="36">
        <f t="shared" si="2"/>
        <v>0</v>
      </c>
      <c r="I73" s="128"/>
      <c r="J73" s="128"/>
      <c r="K73" s="128"/>
      <c r="L73" s="128"/>
      <c r="M73" s="128"/>
      <c r="N73" s="128"/>
      <c r="O73" s="128"/>
      <c r="P73" s="128"/>
      <c r="Q73" s="118"/>
    </row>
    <row r="74" spans="2:17" ht="12" x14ac:dyDescent="0.2">
      <c r="B74" s="125"/>
      <c r="C74" s="126"/>
      <c r="D74" s="79"/>
      <c r="E74" s="34" t="s">
        <v>166</v>
      </c>
      <c r="F74" s="127" t="s">
        <v>166</v>
      </c>
      <c r="G74" s="35">
        <f>IF(COUNT(I74:Q74)&gt;=5,SUM(LARGE(I74:Q74,{1,2,3,4,5})),IF(COUNT(I74:Q74)=4,SUM(LARGE(I74:Q74,{1,2,3,4})),IF(COUNT(I74:Q74)=3,SUM(LARGE(I74:Q74,{1,2,3})),IF(COUNT(I74:Q74)=2,SUM(LARGE(I74:Q74,{1,2})),IF(COUNT(I74:Q74)=1,SUM(LARGE(I74:Q74,{1})),0)))))</f>
        <v>0</v>
      </c>
      <c r="H74" s="36">
        <f t="shared" si="2"/>
        <v>0</v>
      </c>
      <c r="I74" s="128"/>
      <c r="J74" s="128"/>
      <c r="K74" s="128"/>
      <c r="L74" s="128"/>
      <c r="M74" s="128"/>
      <c r="N74" s="128"/>
      <c r="O74" s="128"/>
      <c r="P74" s="128"/>
      <c r="Q74" s="118"/>
    </row>
    <row r="75" spans="2:17" ht="12" x14ac:dyDescent="0.2">
      <c r="B75" s="125"/>
      <c r="C75" s="126"/>
      <c r="D75" s="79"/>
      <c r="E75" s="34" t="s">
        <v>166</v>
      </c>
      <c r="F75" s="127" t="s">
        <v>166</v>
      </c>
      <c r="G75" s="35">
        <f>IF(COUNT(I75:Q75)&gt;=5,SUM(LARGE(I75:Q75,{1,2,3,4,5})),IF(COUNT(I75:Q75)=4,SUM(LARGE(I75:Q75,{1,2,3,4})),IF(COUNT(I75:Q75)=3,SUM(LARGE(I75:Q75,{1,2,3})),IF(COUNT(I75:Q75)=2,SUM(LARGE(I75:Q75,{1,2})),IF(COUNT(I75:Q75)=1,SUM(LARGE(I75:Q75,{1})),0)))))</f>
        <v>0</v>
      </c>
      <c r="H75" s="36">
        <f t="shared" si="2"/>
        <v>0</v>
      </c>
      <c r="I75" s="128"/>
      <c r="J75" s="128"/>
      <c r="K75" s="128"/>
      <c r="L75" s="128"/>
      <c r="M75" s="128"/>
      <c r="N75" s="128"/>
      <c r="O75" s="128"/>
      <c r="P75" s="128"/>
      <c r="Q75" s="118"/>
    </row>
    <row r="76" spans="2:17" ht="12" x14ac:dyDescent="0.2">
      <c r="B76" s="125"/>
      <c r="C76" s="126"/>
      <c r="D76" s="79"/>
      <c r="E76" s="34" t="s">
        <v>166</v>
      </c>
      <c r="F76" s="127" t="s">
        <v>166</v>
      </c>
      <c r="G76" s="35">
        <f>IF(COUNT(I76:Q76)&gt;=5,SUM(LARGE(I76:Q76,{1,2,3,4,5})),IF(COUNT(I76:Q76)=4,SUM(LARGE(I76:Q76,{1,2,3,4})),IF(COUNT(I76:Q76)=3,SUM(LARGE(I76:Q76,{1,2,3})),IF(COUNT(I76:Q76)=2,SUM(LARGE(I76:Q76,{1,2})),IF(COUNT(I76:Q76)=1,SUM(LARGE(I76:Q76,{1})),0)))))</f>
        <v>0</v>
      </c>
      <c r="H76" s="36">
        <f t="shared" si="2"/>
        <v>0</v>
      </c>
      <c r="I76" s="128"/>
      <c r="J76" s="128"/>
      <c r="K76" s="128"/>
      <c r="L76" s="128"/>
      <c r="M76" s="128"/>
      <c r="N76" s="128"/>
      <c r="O76" s="128"/>
      <c r="P76" s="128"/>
      <c r="Q76" s="118"/>
    </row>
    <row r="77" spans="2:17" ht="12" x14ac:dyDescent="0.2">
      <c r="B77" s="125"/>
      <c r="C77" s="126"/>
      <c r="D77" s="79"/>
      <c r="E77" s="34" t="s">
        <v>166</v>
      </c>
      <c r="F77" s="127" t="s">
        <v>166</v>
      </c>
      <c r="G77" s="35">
        <f>IF(COUNT(I77:Q77)&gt;=5,SUM(LARGE(I77:Q77,{1,2,3,4,5})),IF(COUNT(I77:Q77)=4,SUM(LARGE(I77:Q77,{1,2,3,4})),IF(COUNT(I77:Q77)=3,SUM(LARGE(I77:Q77,{1,2,3})),IF(COUNT(I77:Q77)=2,SUM(LARGE(I77:Q77,{1,2})),IF(COUNT(I77:Q77)=1,SUM(LARGE(I77:Q77,{1})),0)))))</f>
        <v>0</v>
      </c>
      <c r="H77" s="36">
        <f t="shared" si="2"/>
        <v>0</v>
      </c>
      <c r="I77" s="128"/>
      <c r="J77" s="128"/>
      <c r="K77" s="128"/>
      <c r="L77" s="128"/>
      <c r="M77" s="128"/>
      <c r="N77" s="128"/>
      <c r="O77" s="128"/>
      <c r="P77" s="128"/>
      <c r="Q77" s="118"/>
    </row>
    <row r="78" spans="2:17" ht="12" x14ac:dyDescent="0.2">
      <c r="B78" s="125"/>
      <c r="C78" s="126"/>
      <c r="D78" s="79"/>
      <c r="E78" s="34" t="s">
        <v>166</v>
      </c>
      <c r="F78" s="127" t="s">
        <v>166</v>
      </c>
      <c r="G78" s="35">
        <f>IF(COUNT(I78:Q78)&gt;=5,SUM(LARGE(I78:Q78,{1,2,3,4,5})),IF(COUNT(I78:Q78)=4,SUM(LARGE(I78:Q78,{1,2,3,4})),IF(COUNT(I78:Q78)=3,SUM(LARGE(I78:Q78,{1,2,3})),IF(COUNT(I78:Q78)=2,SUM(LARGE(I78:Q78,{1,2})),IF(COUNT(I78:Q78)=1,SUM(LARGE(I78:Q78,{1})),0)))))</f>
        <v>0</v>
      </c>
      <c r="H78" s="36">
        <f t="shared" si="2"/>
        <v>0</v>
      </c>
      <c r="I78" s="128"/>
      <c r="J78" s="128"/>
      <c r="K78" s="128"/>
      <c r="L78" s="128"/>
      <c r="M78" s="128"/>
      <c r="N78" s="128"/>
      <c r="O78" s="128"/>
      <c r="P78" s="128"/>
      <c r="Q78" s="118"/>
    </row>
    <row r="79" spans="2:17" ht="12" x14ac:dyDescent="0.2">
      <c r="B79" s="125"/>
      <c r="C79" s="126"/>
      <c r="D79" s="79"/>
      <c r="E79" s="34" t="s">
        <v>166</v>
      </c>
      <c r="F79" s="127" t="s">
        <v>166</v>
      </c>
      <c r="G79" s="35">
        <f>IF(COUNT(I79:Q79)&gt;=5,SUM(LARGE(I79:Q79,{1,2,3,4,5})),IF(COUNT(I79:Q79)=4,SUM(LARGE(I79:Q79,{1,2,3,4})),IF(COUNT(I79:Q79)=3,SUM(LARGE(I79:Q79,{1,2,3})),IF(COUNT(I79:Q79)=2,SUM(LARGE(I79:Q79,{1,2})),IF(COUNT(I79:Q79)=1,SUM(LARGE(I79:Q79,{1})),0)))))</f>
        <v>0</v>
      </c>
      <c r="H79" s="36">
        <f t="shared" si="2"/>
        <v>0</v>
      </c>
      <c r="I79" s="128"/>
      <c r="J79" s="128"/>
      <c r="K79" s="128"/>
      <c r="L79" s="128"/>
      <c r="M79" s="128"/>
      <c r="N79" s="128"/>
      <c r="O79" s="128"/>
      <c r="P79" s="128"/>
      <c r="Q79" s="118"/>
    </row>
    <row r="80" spans="2:17" ht="12" x14ac:dyDescent="0.2">
      <c r="B80" s="125"/>
      <c r="C80" s="126"/>
      <c r="D80" s="79"/>
      <c r="E80" s="34" t="s">
        <v>166</v>
      </c>
      <c r="F80" s="127" t="s">
        <v>166</v>
      </c>
      <c r="G80" s="35">
        <f>IF(COUNT(I80:Q80)&gt;=5,SUM(LARGE(I80:Q80,{1,2,3,4,5})),IF(COUNT(I80:Q80)=4,SUM(LARGE(I80:Q80,{1,2,3,4})),IF(COUNT(I80:Q80)=3,SUM(LARGE(I80:Q80,{1,2,3})),IF(COUNT(I80:Q80)=2,SUM(LARGE(I80:Q80,{1,2})),IF(COUNT(I80:Q80)=1,SUM(LARGE(I80:Q80,{1})),0)))))</f>
        <v>0</v>
      </c>
      <c r="H80" s="36">
        <f t="shared" si="2"/>
        <v>0</v>
      </c>
      <c r="I80" s="128"/>
      <c r="J80" s="128"/>
      <c r="K80" s="128"/>
      <c r="L80" s="128"/>
      <c r="M80" s="128"/>
      <c r="N80" s="128"/>
      <c r="O80" s="128"/>
      <c r="P80" s="128"/>
      <c r="Q80" s="118"/>
    </row>
    <row r="81" spans="2:17" ht="12" x14ac:dyDescent="0.2">
      <c r="B81" s="125"/>
      <c r="C81" s="126"/>
      <c r="D81" s="79"/>
      <c r="E81" s="34" t="s">
        <v>166</v>
      </c>
      <c r="F81" s="127" t="s">
        <v>166</v>
      </c>
      <c r="G81" s="35">
        <f>IF(COUNT(I81:Q81)&gt;=5,SUM(LARGE(I81:Q81,{1,2,3,4,5})),IF(COUNT(I81:Q81)=4,SUM(LARGE(I81:Q81,{1,2,3,4})),IF(COUNT(I81:Q81)=3,SUM(LARGE(I81:Q81,{1,2,3})),IF(COUNT(I81:Q81)=2,SUM(LARGE(I81:Q81,{1,2})),IF(COUNT(I81:Q81)=1,SUM(LARGE(I81:Q81,{1})),0)))))</f>
        <v>0</v>
      </c>
      <c r="H81" s="36">
        <f t="shared" si="2"/>
        <v>0</v>
      </c>
      <c r="I81" s="128"/>
      <c r="J81" s="128"/>
      <c r="K81" s="128"/>
      <c r="L81" s="128"/>
      <c r="M81" s="128"/>
      <c r="N81" s="128"/>
      <c r="O81" s="128"/>
      <c r="P81" s="128"/>
      <c r="Q81" s="118"/>
    </row>
    <row r="82" spans="2:17" ht="12" x14ac:dyDescent="0.2">
      <c r="B82" s="125"/>
      <c r="C82" s="126"/>
      <c r="D82" s="79"/>
      <c r="E82" s="34" t="s">
        <v>166</v>
      </c>
      <c r="F82" s="127" t="s">
        <v>166</v>
      </c>
      <c r="G82" s="35">
        <f>IF(COUNT(I82:Q82)&gt;=5,SUM(LARGE(I82:Q82,{1,2,3,4,5})),IF(COUNT(I82:Q82)=4,SUM(LARGE(I82:Q82,{1,2,3,4})),IF(COUNT(I82:Q82)=3,SUM(LARGE(I82:Q82,{1,2,3})),IF(COUNT(I82:Q82)=2,SUM(LARGE(I82:Q82,{1,2})),IF(COUNT(I82:Q82)=1,SUM(LARGE(I82:Q82,{1})),0)))))</f>
        <v>0</v>
      </c>
      <c r="H82" s="36">
        <f t="shared" si="2"/>
        <v>0</v>
      </c>
      <c r="I82" s="128"/>
      <c r="J82" s="128"/>
      <c r="K82" s="128"/>
      <c r="L82" s="128"/>
      <c r="M82" s="128"/>
      <c r="N82" s="128"/>
      <c r="O82" s="128"/>
      <c r="P82" s="128"/>
      <c r="Q82" s="118"/>
    </row>
    <row r="83" spans="2:17" ht="12" x14ac:dyDescent="0.2">
      <c r="B83" s="125"/>
      <c r="C83" s="126"/>
      <c r="D83" s="79"/>
      <c r="E83" s="34" t="s">
        <v>166</v>
      </c>
      <c r="F83" s="127" t="s">
        <v>166</v>
      </c>
      <c r="G83" s="35">
        <f>IF(COUNT(I83:Q83)&gt;=5,SUM(LARGE(I83:Q83,{1,2,3,4,5})),IF(COUNT(I83:Q83)=4,SUM(LARGE(I83:Q83,{1,2,3,4})),IF(COUNT(I83:Q83)=3,SUM(LARGE(I83:Q83,{1,2,3})),IF(COUNT(I83:Q83)=2,SUM(LARGE(I83:Q83,{1,2})),IF(COUNT(I83:Q83)=1,SUM(LARGE(I83:Q83,{1})),0)))))</f>
        <v>0</v>
      </c>
      <c r="H83" s="36">
        <f t="shared" si="2"/>
        <v>0</v>
      </c>
      <c r="I83" s="128"/>
      <c r="J83" s="128"/>
      <c r="K83" s="128"/>
      <c r="L83" s="128"/>
      <c r="M83" s="128"/>
      <c r="N83" s="128"/>
      <c r="O83" s="128"/>
      <c r="P83" s="128"/>
      <c r="Q83" s="118"/>
    </row>
    <row r="84" spans="2:17" ht="12" x14ac:dyDescent="0.2">
      <c r="B84" s="125"/>
      <c r="C84" s="126"/>
      <c r="D84" s="79"/>
      <c r="E84" s="34" t="s">
        <v>166</v>
      </c>
      <c r="F84" s="127" t="s">
        <v>166</v>
      </c>
      <c r="G84" s="35">
        <f>IF(COUNT(I84:Q84)&gt;=5,SUM(LARGE(I84:Q84,{1,2,3,4,5})),IF(COUNT(I84:Q84)=4,SUM(LARGE(I84:Q84,{1,2,3,4})),IF(COUNT(I84:Q84)=3,SUM(LARGE(I84:Q84,{1,2,3})),IF(COUNT(I84:Q84)=2,SUM(LARGE(I84:Q84,{1,2})),IF(COUNT(I84:Q84)=1,SUM(LARGE(I84:Q84,{1})),0)))))</f>
        <v>0</v>
      </c>
      <c r="H84" s="36">
        <f t="shared" si="2"/>
        <v>0</v>
      </c>
      <c r="I84" s="128"/>
      <c r="J84" s="128"/>
      <c r="K84" s="128"/>
      <c r="L84" s="128"/>
      <c r="M84" s="128"/>
      <c r="N84" s="128"/>
      <c r="O84" s="128"/>
      <c r="P84" s="128"/>
      <c r="Q84" s="118"/>
    </row>
    <row r="85" spans="2:17" ht="12" x14ac:dyDescent="0.2">
      <c r="B85" s="125"/>
      <c r="C85" s="126"/>
      <c r="D85" s="79"/>
      <c r="E85" s="34" t="s">
        <v>166</v>
      </c>
      <c r="F85" s="127" t="s">
        <v>166</v>
      </c>
      <c r="G85" s="35">
        <f>IF(COUNT(I85:Q85)&gt;=5,SUM(LARGE(I85:Q85,{1,2,3,4,5})),IF(COUNT(I85:Q85)=4,SUM(LARGE(I85:Q85,{1,2,3,4})),IF(COUNT(I85:Q85)=3,SUM(LARGE(I85:Q85,{1,2,3})),IF(COUNT(I85:Q85)=2,SUM(LARGE(I85:Q85,{1,2})),IF(COUNT(I85:Q85)=1,SUM(LARGE(I85:Q85,{1})),0)))))</f>
        <v>0</v>
      </c>
      <c r="H85" s="36">
        <f t="shared" si="2"/>
        <v>0</v>
      </c>
      <c r="I85" s="128"/>
      <c r="J85" s="128"/>
      <c r="K85" s="128"/>
      <c r="L85" s="128"/>
      <c r="M85" s="128"/>
      <c r="N85" s="128"/>
      <c r="O85" s="128"/>
      <c r="P85" s="128"/>
      <c r="Q85" s="118"/>
    </row>
    <row r="86" spans="2:17" ht="12" x14ac:dyDescent="0.2">
      <c r="B86" s="125"/>
      <c r="C86" s="126"/>
      <c r="D86" s="79"/>
      <c r="E86" s="34" t="s">
        <v>166</v>
      </c>
      <c r="F86" s="127" t="s">
        <v>166</v>
      </c>
      <c r="G86" s="35">
        <f>IF(COUNT(I86:Q86)&gt;=5,SUM(LARGE(I86:Q86,{1,2,3,4,5})),IF(COUNT(I86:Q86)=4,SUM(LARGE(I86:Q86,{1,2,3,4})),IF(COUNT(I86:Q86)=3,SUM(LARGE(I86:Q86,{1,2,3})),IF(COUNT(I86:Q86)=2,SUM(LARGE(I86:Q86,{1,2})),IF(COUNT(I86:Q86)=1,SUM(LARGE(I86:Q86,{1})),0)))))</f>
        <v>0</v>
      </c>
      <c r="H86" s="36">
        <f t="shared" si="2"/>
        <v>0</v>
      </c>
      <c r="I86" s="128"/>
      <c r="J86" s="128"/>
      <c r="K86" s="128"/>
      <c r="L86" s="128"/>
      <c r="M86" s="128"/>
      <c r="N86" s="128"/>
      <c r="O86" s="128"/>
      <c r="P86" s="128"/>
      <c r="Q86" s="118"/>
    </row>
    <row r="87" spans="2:17" ht="12" x14ac:dyDescent="0.2">
      <c r="B87" s="125"/>
      <c r="C87" s="126"/>
      <c r="D87" s="79"/>
      <c r="E87" s="34" t="s">
        <v>166</v>
      </c>
      <c r="F87" s="127" t="s">
        <v>166</v>
      </c>
      <c r="G87" s="35">
        <f>IF(COUNT(I87:Q87)&gt;=5,SUM(LARGE(I87:Q87,{1,2,3,4,5})),IF(COUNT(I87:Q87)=4,SUM(LARGE(I87:Q87,{1,2,3,4})),IF(COUNT(I87:Q87)=3,SUM(LARGE(I87:Q87,{1,2,3})),IF(COUNT(I87:Q87)=2,SUM(LARGE(I87:Q87,{1,2})),IF(COUNT(I87:Q87)=1,SUM(LARGE(I87:Q87,{1})),0)))))</f>
        <v>0</v>
      </c>
      <c r="H87" s="36">
        <f t="shared" si="2"/>
        <v>0</v>
      </c>
      <c r="I87" s="128"/>
      <c r="J87" s="128"/>
      <c r="K87" s="128"/>
      <c r="L87" s="128"/>
      <c r="M87" s="128"/>
      <c r="N87" s="128"/>
      <c r="O87" s="128"/>
      <c r="P87" s="128"/>
      <c r="Q87" s="118"/>
    </row>
    <row r="88" spans="2:17" ht="12" x14ac:dyDescent="0.2">
      <c r="B88" s="125"/>
      <c r="C88" s="126"/>
      <c r="D88" s="79"/>
      <c r="E88" s="34" t="s">
        <v>166</v>
      </c>
      <c r="F88" s="127" t="s">
        <v>166</v>
      </c>
      <c r="G88" s="35">
        <f>IF(COUNT(I88:Q88)&gt;=5,SUM(LARGE(I88:Q88,{1,2,3,4,5})),IF(COUNT(I88:Q88)=4,SUM(LARGE(I88:Q88,{1,2,3,4})),IF(COUNT(I88:Q88)=3,SUM(LARGE(I88:Q88,{1,2,3})),IF(COUNT(I88:Q88)=2,SUM(LARGE(I88:Q88,{1,2})),IF(COUNT(I88:Q88)=1,SUM(LARGE(I88:Q88,{1})),0)))))</f>
        <v>0</v>
      </c>
      <c r="H88" s="36">
        <f t="shared" si="2"/>
        <v>0</v>
      </c>
      <c r="I88" s="128"/>
      <c r="J88" s="128"/>
      <c r="K88" s="128"/>
      <c r="L88" s="128"/>
      <c r="M88" s="128"/>
      <c r="N88" s="128"/>
      <c r="O88" s="128"/>
      <c r="P88" s="128"/>
      <c r="Q88" s="118"/>
    </row>
    <row r="89" spans="2:17" ht="12" x14ac:dyDescent="0.2">
      <c r="B89" s="125"/>
      <c r="C89" s="126"/>
      <c r="D89" s="79"/>
      <c r="E89" s="34" t="s">
        <v>166</v>
      </c>
      <c r="F89" s="127" t="s">
        <v>166</v>
      </c>
      <c r="G89" s="35">
        <f>IF(COUNT(I89:Q89)&gt;=5,SUM(LARGE(I89:Q89,{1,2,3,4,5})),IF(COUNT(I89:Q89)=4,SUM(LARGE(I89:Q89,{1,2,3,4})),IF(COUNT(I89:Q89)=3,SUM(LARGE(I89:Q89,{1,2,3})),IF(COUNT(I89:Q89)=2,SUM(LARGE(I89:Q89,{1,2})),IF(COUNT(I89:Q89)=1,SUM(LARGE(I89:Q89,{1})),0)))))</f>
        <v>0</v>
      </c>
      <c r="H89" s="36">
        <f t="shared" si="2"/>
        <v>0</v>
      </c>
      <c r="I89" s="128"/>
      <c r="J89" s="128"/>
      <c r="K89" s="128"/>
      <c r="L89" s="128"/>
      <c r="M89" s="128"/>
      <c r="N89" s="128"/>
      <c r="O89" s="128"/>
      <c r="P89" s="128"/>
      <c r="Q89" s="118"/>
    </row>
    <row r="90" spans="2:17" ht="12" x14ac:dyDescent="0.2">
      <c r="B90" s="125"/>
      <c r="C90" s="126"/>
      <c r="D90" s="79"/>
      <c r="E90" s="34" t="s">
        <v>166</v>
      </c>
      <c r="F90" s="127" t="s">
        <v>166</v>
      </c>
      <c r="G90" s="35">
        <f>IF(COUNT(I90:Q90)&gt;=5,SUM(LARGE(I90:Q90,{1,2,3,4,5})),IF(COUNT(I90:Q90)=4,SUM(LARGE(I90:Q90,{1,2,3,4})),IF(COUNT(I90:Q90)=3,SUM(LARGE(I90:Q90,{1,2,3})),IF(COUNT(I90:Q90)=2,SUM(LARGE(I90:Q90,{1,2})),IF(COUNT(I90:Q90)=1,SUM(LARGE(I90:Q90,{1})),0)))))</f>
        <v>0</v>
      </c>
      <c r="H90" s="36">
        <f t="shared" si="2"/>
        <v>0</v>
      </c>
      <c r="I90" s="128"/>
      <c r="J90" s="128"/>
      <c r="K90" s="128"/>
      <c r="L90" s="128"/>
      <c r="M90" s="128"/>
      <c r="N90" s="128"/>
      <c r="O90" s="128"/>
      <c r="P90" s="128"/>
      <c r="Q90" s="118"/>
    </row>
    <row r="91" spans="2:17" ht="12" x14ac:dyDescent="0.2">
      <c r="B91" s="125"/>
      <c r="C91" s="126"/>
      <c r="D91" s="79"/>
      <c r="E91" s="34" t="s">
        <v>166</v>
      </c>
      <c r="F91" s="127" t="s">
        <v>166</v>
      </c>
      <c r="G91" s="35">
        <f>IF(COUNT(I91:Q91)&gt;=5,SUM(LARGE(I91:Q91,{1,2,3,4,5})),IF(COUNT(I91:Q91)=4,SUM(LARGE(I91:Q91,{1,2,3,4})),IF(COUNT(I91:Q91)=3,SUM(LARGE(I91:Q91,{1,2,3})),IF(COUNT(I91:Q91)=2,SUM(LARGE(I91:Q91,{1,2})),IF(COUNT(I91:Q91)=1,SUM(LARGE(I91:Q91,{1})),0)))))</f>
        <v>0</v>
      </c>
      <c r="H91" s="36">
        <f t="shared" si="2"/>
        <v>0</v>
      </c>
      <c r="I91" s="128"/>
      <c r="J91" s="128"/>
      <c r="K91" s="128"/>
      <c r="L91" s="128"/>
      <c r="M91" s="128"/>
      <c r="N91" s="128"/>
      <c r="O91" s="128"/>
      <c r="P91" s="128"/>
      <c r="Q91" s="118"/>
    </row>
    <row r="92" spans="2:17" ht="12" x14ac:dyDescent="0.2">
      <c r="B92" s="125"/>
      <c r="C92" s="126"/>
      <c r="D92" s="79"/>
      <c r="E92" s="34" t="s">
        <v>166</v>
      </c>
      <c r="F92" s="127" t="s">
        <v>166</v>
      </c>
      <c r="G92" s="35">
        <f>IF(COUNT(I92:Q92)&gt;=5,SUM(LARGE(I92:Q92,{1,2,3,4,5})),IF(COUNT(I92:Q92)=4,SUM(LARGE(I92:Q92,{1,2,3,4})),IF(COUNT(I92:Q92)=3,SUM(LARGE(I92:Q92,{1,2,3})),IF(COUNT(I92:Q92)=2,SUM(LARGE(I92:Q92,{1,2})),IF(COUNT(I92:Q92)=1,SUM(LARGE(I92:Q92,{1})),0)))))</f>
        <v>0</v>
      </c>
      <c r="H92" s="36">
        <f t="shared" si="2"/>
        <v>0</v>
      </c>
      <c r="I92" s="128"/>
      <c r="J92" s="128"/>
      <c r="K92" s="128"/>
      <c r="L92" s="128"/>
      <c r="M92" s="128"/>
      <c r="N92" s="128"/>
      <c r="O92" s="128"/>
      <c r="P92" s="128"/>
      <c r="Q92" s="118"/>
    </row>
    <row r="93" spans="2:17" ht="12" x14ac:dyDescent="0.2">
      <c r="B93" s="125"/>
      <c r="C93" s="126"/>
      <c r="D93" s="79"/>
      <c r="E93" s="34" t="s">
        <v>166</v>
      </c>
      <c r="F93" s="127" t="s">
        <v>166</v>
      </c>
      <c r="G93" s="35">
        <f>IF(COUNT(I93:Q93)&gt;=5,SUM(LARGE(I93:Q93,{1,2,3,4,5})),IF(COUNT(I93:Q93)=4,SUM(LARGE(I93:Q93,{1,2,3,4})),IF(COUNT(I93:Q93)=3,SUM(LARGE(I93:Q93,{1,2,3})),IF(COUNT(I93:Q93)=2,SUM(LARGE(I93:Q93,{1,2})),IF(COUNT(I93:Q93)=1,SUM(LARGE(I93:Q93,{1})),0)))))</f>
        <v>0</v>
      </c>
      <c r="H93" s="36">
        <f t="shared" si="2"/>
        <v>0</v>
      </c>
      <c r="I93" s="128"/>
      <c r="J93" s="128"/>
      <c r="K93" s="128"/>
      <c r="L93" s="128"/>
      <c r="M93" s="128"/>
      <c r="N93" s="128"/>
      <c r="O93" s="128"/>
      <c r="P93" s="128"/>
      <c r="Q93" s="118"/>
    </row>
    <row r="94" spans="2:17" ht="12" x14ac:dyDescent="0.2">
      <c r="B94" s="125"/>
      <c r="C94" s="126"/>
      <c r="D94" s="79"/>
      <c r="E94" s="34" t="s">
        <v>166</v>
      </c>
      <c r="F94" s="127" t="s">
        <v>166</v>
      </c>
      <c r="G94" s="35">
        <f>IF(COUNT(I94:Q94)&gt;=5,SUM(LARGE(I94:Q94,{1,2,3,4,5})),IF(COUNT(I94:Q94)=4,SUM(LARGE(I94:Q94,{1,2,3,4})),IF(COUNT(I94:Q94)=3,SUM(LARGE(I94:Q94,{1,2,3})),IF(COUNT(I94:Q94)=2,SUM(LARGE(I94:Q94,{1,2})),IF(COUNT(I94:Q94)=1,SUM(LARGE(I94:Q94,{1})),0)))))</f>
        <v>0</v>
      </c>
      <c r="H94" s="36">
        <f t="shared" si="2"/>
        <v>0</v>
      </c>
      <c r="I94" s="128"/>
      <c r="J94" s="128"/>
      <c r="K94" s="128"/>
      <c r="L94" s="128"/>
      <c r="M94" s="128"/>
      <c r="N94" s="128"/>
      <c r="O94" s="128"/>
      <c r="P94" s="128"/>
      <c r="Q94" s="118"/>
    </row>
    <row r="95" spans="2:17" ht="12" x14ac:dyDescent="0.2">
      <c r="B95" s="125"/>
      <c r="C95" s="126"/>
      <c r="D95" s="79"/>
      <c r="E95" s="34" t="s">
        <v>166</v>
      </c>
      <c r="F95" s="127" t="s">
        <v>166</v>
      </c>
      <c r="G95" s="35">
        <f>IF(COUNT(I95:Q95)&gt;=5,SUM(LARGE(I95:Q95,{1,2,3,4,5})),IF(COUNT(I95:Q95)=4,SUM(LARGE(I95:Q95,{1,2,3,4})),IF(COUNT(I95:Q95)=3,SUM(LARGE(I95:Q95,{1,2,3})),IF(COUNT(I95:Q95)=2,SUM(LARGE(I95:Q95,{1,2})),IF(COUNT(I95:Q95)=1,SUM(LARGE(I95:Q95,{1})),0)))))</f>
        <v>0</v>
      </c>
      <c r="H95" s="36">
        <f t="shared" si="2"/>
        <v>0</v>
      </c>
      <c r="I95" s="128"/>
      <c r="J95" s="128"/>
      <c r="K95" s="128"/>
      <c r="L95" s="128"/>
      <c r="M95" s="128"/>
      <c r="N95" s="128"/>
      <c r="O95" s="128"/>
      <c r="P95" s="128"/>
      <c r="Q95" s="118"/>
    </row>
    <row r="96" spans="2:17" ht="12" x14ac:dyDescent="0.2">
      <c r="B96" s="125"/>
      <c r="C96" s="126"/>
      <c r="D96" s="79"/>
      <c r="E96" s="34" t="s">
        <v>166</v>
      </c>
      <c r="F96" s="127" t="s">
        <v>166</v>
      </c>
      <c r="G96" s="35">
        <f>IF(COUNT(I96:Q96)&gt;=5,SUM(LARGE(I96:Q96,{1,2,3,4,5})),IF(COUNT(I96:Q96)=4,SUM(LARGE(I96:Q96,{1,2,3,4})),IF(COUNT(I96:Q96)=3,SUM(LARGE(I96:Q96,{1,2,3})),IF(COUNT(I96:Q96)=2,SUM(LARGE(I96:Q96,{1,2})),IF(COUNT(I96:Q96)=1,SUM(LARGE(I96:Q96,{1})),0)))))</f>
        <v>0</v>
      </c>
      <c r="H96" s="36">
        <f t="shared" si="2"/>
        <v>0</v>
      </c>
      <c r="I96" s="128"/>
      <c r="J96" s="128"/>
      <c r="K96" s="128"/>
      <c r="L96" s="128"/>
      <c r="M96" s="128"/>
      <c r="N96" s="128"/>
      <c r="O96" s="128"/>
      <c r="P96" s="128"/>
      <c r="Q96" s="118"/>
    </row>
    <row r="97" spans="2:17" ht="12" x14ac:dyDescent="0.2">
      <c r="B97" s="125"/>
      <c r="C97" s="126"/>
      <c r="D97" s="79"/>
      <c r="E97" s="34" t="s">
        <v>166</v>
      </c>
      <c r="F97" s="127" t="s">
        <v>166</v>
      </c>
      <c r="G97" s="35">
        <f>IF(COUNT(I97:Q97)&gt;=5,SUM(LARGE(I97:Q97,{1,2,3,4,5})),IF(COUNT(I97:Q97)=4,SUM(LARGE(I97:Q97,{1,2,3,4})),IF(COUNT(I97:Q97)=3,SUM(LARGE(I97:Q97,{1,2,3})),IF(COUNT(I97:Q97)=2,SUM(LARGE(I97:Q97,{1,2})),IF(COUNT(I97:Q97)=1,SUM(LARGE(I97:Q97,{1})),0)))))</f>
        <v>0</v>
      </c>
      <c r="H97" s="36">
        <f t="shared" si="2"/>
        <v>0</v>
      </c>
      <c r="I97" s="128"/>
      <c r="J97" s="128"/>
      <c r="K97" s="128"/>
      <c r="L97" s="128"/>
      <c r="M97" s="128"/>
      <c r="N97" s="128"/>
      <c r="O97" s="128"/>
      <c r="P97" s="128"/>
      <c r="Q97" s="118"/>
    </row>
    <row r="98" spans="2:17" ht="12" x14ac:dyDescent="0.2">
      <c r="B98" s="125"/>
      <c r="C98" s="126"/>
      <c r="D98" s="79"/>
      <c r="E98" s="34" t="s">
        <v>166</v>
      </c>
      <c r="F98" s="127" t="s">
        <v>166</v>
      </c>
      <c r="G98" s="35">
        <f>IF(COUNT(I98:Q98)&gt;=5,SUM(LARGE(I98:Q98,{1,2,3,4,5})),IF(COUNT(I98:Q98)=4,SUM(LARGE(I98:Q98,{1,2,3,4})),IF(COUNT(I98:Q98)=3,SUM(LARGE(I98:Q98,{1,2,3})),IF(COUNT(I98:Q98)=2,SUM(LARGE(I98:Q98,{1,2})),IF(COUNT(I98:Q98)=1,SUM(LARGE(I98:Q98,{1})),0)))))</f>
        <v>0</v>
      </c>
      <c r="H98" s="36">
        <f t="shared" si="2"/>
        <v>0</v>
      </c>
      <c r="I98" s="128"/>
      <c r="J98" s="128"/>
      <c r="K98" s="128"/>
      <c r="L98" s="128"/>
      <c r="M98" s="128"/>
      <c r="N98" s="128"/>
      <c r="O98" s="128"/>
      <c r="P98" s="128"/>
      <c r="Q98" s="118"/>
    </row>
    <row r="99" spans="2:17" ht="12" x14ac:dyDescent="0.2">
      <c r="B99" s="125"/>
      <c r="C99" s="126"/>
      <c r="D99" s="79"/>
      <c r="E99" s="34" t="s">
        <v>166</v>
      </c>
      <c r="F99" s="127" t="s">
        <v>166</v>
      </c>
      <c r="G99" s="35">
        <f>IF(COUNT(I99:Q99)&gt;=5,SUM(LARGE(I99:Q99,{1,2,3,4,5})),IF(COUNT(I99:Q99)=4,SUM(LARGE(I99:Q99,{1,2,3,4})),IF(COUNT(I99:Q99)=3,SUM(LARGE(I99:Q99,{1,2,3})),IF(COUNT(I99:Q99)=2,SUM(LARGE(I99:Q99,{1,2})),IF(COUNT(I99:Q99)=1,SUM(LARGE(I99:Q99,{1})),0)))))</f>
        <v>0</v>
      </c>
      <c r="H99" s="36">
        <f t="shared" si="2"/>
        <v>0</v>
      </c>
      <c r="I99" s="128"/>
      <c r="J99" s="128"/>
      <c r="K99" s="128"/>
      <c r="L99" s="128"/>
      <c r="M99" s="128"/>
      <c r="N99" s="128"/>
      <c r="O99" s="128"/>
      <c r="P99" s="128"/>
      <c r="Q99" s="118"/>
    </row>
    <row r="100" spans="2:17" ht="12" x14ac:dyDescent="0.2">
      <c r="B100" s="125"/>
      <c r="C100" s="126"/>
      <c r="D100" s="79"/>
      <c r="E100" s="34" t="s">
        <v>166</v>
      </c>
      <c r="F100" s="127" t="s">
        <v>166</v>
      </c>
      <c r="G100" s="35">
        <f>IF(COUNT(I100:Q100)&gt;=5,SUM(LARGE(I100:Q100,{1,2,3,4,5})),IF(COUNT(I100:Q100)=4,SUM(LARGE(I100:Q100,{1,2,3,4})),IF(COUNT(I100:Q100)=3,SUM(LARGE(I100:Q100,{1,2,3})),IF(COUNT(I100:Q100)=2,SUM(LARGE(I100:Q100,{1,2})),IF(COUNT(I100:Q100)=1,SUM(LARGE(I100:Q100,{1})),0)))))</f>
        <v>0</v>
      </c>
      <c r="H100" s="36">
        <f t="shared" si="2"/>
        <v>0</v>
      </c>
      <c r="I100" s="128"/>
      <c r="J100" s="128"/>
      <c r="K100" s="128"/>
      <c r="L100" s="128"/>
      <c r="M100" s="128"/>
      <c r="N100" s="128"/>
      <c r="O100" s="128"/>
      <c r="P100" s="128"/>
      <c r="Q100" s="118"/>
    </row>
    <row r="101" spans="2:17" ht="12" x14ac:dyDescent="0.2">
      <c r="B101" s="125"/>
      <c r="C101" s="126"/>
      <c r="D101" s="79"/>
      <c r="E101" s="34" t="s">
        <v>166</v>
      </c>
      <c r="F101" s="127" t="s">
        <v>166</v>
      </c>
      <c r="G101" s="35">
        <f>IF(COUNT(I101:Q101)&gt;=5,SUM(LARGE(I101:Q101,{1,2,3,4,5})),IF(COUNT(I101:Q101)=4,SUM(LARGE(I101:Q101,{1,2,3,4})),IF(COUNT(I101:Q101)=3,SUM(LARGE(I101:Q101,{1,2,3})),IF(COUNT(I101:Q101)=2,SUM(LARGE(I101:Q101,{1,2})),IF(COUNT(I101:Q101)=1,SUM(LARGE(I101:Q101,{1})),0)))))</f>
        <v>0</v>
      </c>
      <c r="H101" s="36">
        <f t="shared" si="2"/>
        <v>0</v>
      </c>
      <c r="I101" s="128"/>
      <c r="J101" s="128"/>
      <c r="K101" s="128"/>
      <c r="L101" s="128"/>
      <c r="M101" s="128"/>
      <c r="N101" s="128"/>
      <c r="O101" s="128"/>
      <c r="P101" s="128"/>
      <c r="Q101" s="118"/>
    </row>
    <row r="102" spans="2:17" ht="12" x14ac:dyDescent="0.2">
      <c r="B102" s="125"/>
      <c r="C102" s="126"/>
      <c r="D102" s="79"/>
      <c r="E102" s="34" t="s">
        <v>166</v>
      </c>
      <c r="F102" s="127" t="s">
        <v>166</v>
      </c>
      <c r="G102" s="35">
        <f>IF(COUNT(I102:Q102)&gt;=5,SUM(LARGE(I102:Q102,{1,2,3,4,5})),IF(COUNT(I102:Q102)=4,SUM(LARGE(I102:Q102,{1,2,3,4})),IF(COUNT(I102:Q102)=3,SUM(LARGE(I102:Q102,{1,2,3})),IF(COUNT(I102:Q102)=2,SUM(LARGE(I102:Q102,{1,2})),IF(COUNT(I102:Q102)=1,SUM(LARGE(I102:Q102,{1})),0)))))</f>
        <v>0</v>
      </c>
      <c r="H102" s="36">
        <f t="shared" si="2"/>
        <v>0</v>
      </c>
      <c r="I102" s="128"/>
      <c r="J102" s="128"/>
      <c r="K102" s="128"/>
      <c r="L102" s="128"/>
      <c r="M102" s="128"/>
      <c r="N102" s="128"/>
      <c r="O102" s="128"/>
      <c r="P102" s="128"/>
      <c r="Q102" s="118"/>
    </row>
    <row r="103" spans="2:17" ht="12" x14ac:dyDescent="0.2">
      <c r="B103" s="125"/>
      <c r="C103" s="126"/>
      <c r="D103" s="79"/>
      <c r="E103" s="34" t="s">
        <v>166</v>
      </c>
      <c r="F103" s="127" t="s">
        <v>166</v>
      </c>
      <c r="G103" s="35">
        <f>IF(COUNT(I103:Q103)&gt;=5,SUM(LARGE(I103:Q103,{1,2,3,4,5})),IF(COUNT(I103:Q103)=4,SUM(LARGE(I103:Q103,{1,2,3,4})),IF(COUNT(I103:Q103)=3,SUM(LARGE(I103:Q103,{1,2,3})),IF(COUNT(I103:Q103)=2,SUM(LARGE(I103:Q103,{1,2})),IF(COUNT(I103:Q103)=1,SUM(LARGE(I103:Q103,{1})),0)))))</f>
        <v>0</v>
      </c>
      <c r="H103" s="36">
        <f t="shared" si="2"/>
        <v>0</v>
      </c>
      <c r="I103" s="128"/>
      <c r="J103" s="128"/>
      <c r="K103" s="128"/>
      <c r="L103" s="128"/>
      <c r="M103" s="128"/>
      <c r="N103" s="128"/>
      <c r="O103" s="128"/>
      <c r="P103" s="128"/>
      <c r="Q103" s="118"/>
    </row>
    <row r="104" spans="2:17" ht="12" x14ac:dyDescent="0.2">
      <c r="B104" s="125"/>
      <c r="C104" s="126"/>
      <c r="D104" s="79"/>
      <c r="E104" s="34" t="s">
        <v>166</v>
      </c>
      <c r="F104" s="127" t="s">
        <v>166</v>
      </c>
      <c r="G104" s="35">
        <f>IF(COUNT(I104:Q104)&gt;=5,SUM(LARGE(I104:Q104,{1,2,3,4,5})),IF(COUNT(I104:Q104)=4,SUM(LARGE(I104:Q104,{1,2,3,4})),IF(COUNT(I104:Q104)=3,SUM(LARGE(I104:Q104,{1,2,3})),IF(COUNT(I104:Q104)=2,SUM(LARGE(I104:Q104,{1,2})),IF(COUNT(I104:Q104)=1,SUM(LARGE(I104:Q104,{1})),0)))))</f>
        <v>0</v>
      </c>
      <c r="H104" s="36">
        <f t="shared" si="2"/>
        <v>0</v>
      </c>
      <c r="I104" s="128"/>
      <c r="J104" s="128"/>
      <c r="K104" s="128"/>
      <c r="L104" s="128"/>
      <c r="M104" s="128"/>
      <c r="N104" s="128"/>
      <c r="O104" s="128"/>
      <c r="P104" s="128"/>
      <c r="Q104" s="118"/>
    </row>
    <row r="105" spans="2:17" ht="12" x14ac:dyDescent="0.2">
      <c r="B105" s="125"/>
      <c r="C105" s="126"/>
      <c r="D105" s="79"/>
      <c r="E105" s="34" t="s">
        <v>166</v>
      </c>
      <c r="F105" s="127" t="s">
        <v>166</v>
      </c>
      <c r="G105" s="35">
        <f>IF(COUNT(I105:Q105)&gt;=5,SUM(LARGE(I105:Q105,{1,2,3,4,5})),IF(COUNT(I105:Q105)=4,SUM(LARGE(I105:Q105,{1,2,3,4})),IF(COUNT(I105:Q105)=3,SUM(LARGE(I105:Q105,{1,2,3})),IF(COUNT(I105:Q105)=2,SUM(LARGE(I105:Q105,{1,2})),IF(COUNT(I105:Q105)=1,SUM(LARGE(I105:Q105,{1})),0)))))</f>
        <v>0</v>
      </c>
      <c r="H105" s="36">
        <f t="shared" si="2"/>
        <v>0</v>
      </c>
      <c r="I105" s="128"/>
      <c r="J105" s="128"/>
      <c r="K105" s="128"/>
      <c r="L105" s="128"/>
      <c r="M105" s="128"/>
      <c r="N105" s="128"/>
      <c r="O105" s="128"/>
      <c r="P105" s="128"/>
      <c r="Q105" s="118"/>
    </row>
    <row r="106" spans="2:17" ht="12" x14ac:dyDescent="0.2">
      <c r="B106" s="125"/>
      <c r="C106" s="126"/>
      <c r="D106" s="79"/>
      <c r="E106" s="34" t="s">
        <v>166</v>
      </c>
      <c r="F106" s="127" t="s">
        <v>166</v>
      </c>
      <c r="G106" s="35">
        <f>IF(COUNT(I106:Q106)&gt;=5,SUM(LARGE(I106:Q106,{1,2,3,4,5})),IF(COUNT(I106:Q106)=4,SUM(LARGE(I106:Q106,{1,2,3,4})),IF(COUNT(I106:Q106)=3,SUM(LARGE(I106:Q106,{1,2,3})),IF(COUNT(I106:Q106)=2,SUM(LARGE(I106:Q106,{1,2})),IF(COUNT(I106:Q106)=1,SUM(LARGE(I106:Q106,{1})),0)))))</f>
        <v>0</v>
      </c>
      <c r="H106" s="36">
        <f t="shared" si="2"/>
        <v>0</v>
      </c>
      <c r="I106" s="128"/>
      <c r="J106" s="128"/>
      <c r="K106" s="128"/>
      <c r="L106" s="128"/>
      <c r="M106" s="128"/>
      <c r="N106" s="128"/>
      <c r="O106" s="128"/>
      <c r="P106" s="128"/>
      <c r="Q106" s="118"/>
    </row>
    <row r="107" spans="2:17" ht="12" x14ac:dyDescent="0.2">
      <c r="B107" s="125"/>
      <c r="C107" s="126"/>
      <c r="D107" s="79"/>
      <c r="E107" s="34" t="s">
        <v>166</v>
      </c>
      <c r="F107" s="127" t="s">
        <v>166</v>
      </c>
      <c r="G107" s="35">
        <f>IF(COUNT(I107:Q107)&gt;=5,SUM(LARGE(I107:Q107,{1,2,3,4,5})),IF(COUNT(I107:Q107)=4,SUM(LARGE(I107:Q107,{1,2,3,4})),IF(COUNT(I107:Q107)=3,SUM(LARGE(I107:Q107,{1,2,3})),IF(COUNT(I107:Q107)=2,SUM(LARGE(I107:Q107,{1,2})),IF(COUNT(I107:Q107)=1,SUM(LARGE(I107:Q107,{1})),0)))))</f>
        <v>0</v>
      </c>
      <c r="H107" s="36">
        <f t="shared" si="2"/>
        <v>0</v>
      </c>
      <c r="I107" s="128"/>
      <c r="J107" s="128"/>
      <c r="K107" s="128"/>
      <c r="L107" s="128"/>
      <c r="M107" s="128"/>
      <c r="N107" s="128"/>
      <c r="O107" s="128"/>
      <c r="P107" s="128"/>
      <c r="Q107" s="118"/>
    </row>
    <row r="108" spans="2:17" ht="10.199999999999999" x14ac:dyDescent="0.2">
      <c r="B108" s="129"/>
      <c r="C108" s="130"/>
      <c r="D108" s="130"/>
      <c r="E108" s="131"/>
      <c r="F108" s="132"/>
      <c r="G108" s="133"/>
      <c r="H108" s="131"/>
      <c r="I108" s="133"/>
      <c r="J108" s="133"/>
      <c r="K108" s="133"/>
      <c r="L108" s="133"/>
      <c r="M108" s="133"/>
      <c r="N108" s="133"/>
      <c r="O108" s="133"/>
      <c r="P108" s="133"/>
      <c r="Q108" s="118"/>
    </row>
    <row r="109" spans="2:17" ht="10.199999999999999" x14ac:dyDescent="0.2">
      <c r="B109" s="134"/>
      <c r="C109" s="135"/>
      <c r="D109" s="136" t="str">
        <f>SM_S19!$D$41</f>
        <v>CONTAGEM DE SEMANAS</v>
      </c>
      <c r="E109" s="137"/>
      <c r="F109" s="132"/>
      <c r="G109" s="138"/>
      <c r="H109" s="138"/>
      <c r="I109" s="50">
        <f t="shared" ref="I109:J109" si="3">ROUNDUP(NETWORKDAYS(I$8,$D$3)/5,0)</f>
        <v>51</v>
      </c>
      <c r="J109" s="50">
        <f t="shared" si="3"/>
        <v>39</v>
      </c>
      <c r="K109" s="50"/>
      <c r="L109" s="50"/>
      <c r="M109" s="50"/>
      <c r="N109" s="50"/>
      <c r="O109" s="50"/>
      <c r="P109" s="50"/>
      <c r="Q109" s="139"/>
    </row>
  </sheetData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Q71"/>
  <sheetViews>
    <sheetView topLeftCell="A13" workbookViewId="0"/>
  </sheetViews>
  <sheetFormatPr defaultRowHeight="14.4" x14ac:dyDescent="0.2"/>
  <cols>
    <col min="4" max="4" width="32.7109375" bestFit="1" customWidth="1"/>
    <col min="6" max="6" width="10.140625" bestFit="1" customWidth="1"/>
  </cols>
  <sheetData>
    <row r="2" spans="2:17" ht="12" x14ac:dyDescent="0.2">
      <c r="B2" s="97" t="str">
        <f>SM_S19!B2</f>
        <v>RANKING ESTADUAL - 2018</v>
      </c>
      <c r="E2" s="99"/>
      <c r="F2" s="100"/>
      <c r="G2" s="101"/>
      <c r="H2" s="99"/>
      <c r="I2" s="102"/>
      <c r="J2" s="102"/>
      <c r="K2" s="102"/>
      <c r="L2" s="102"/>
      <c r="M2" s="102"/>
      <c r="N2" s="102"/>
      <c r="O2" s="102"/>
      <c r="P2" s="102"/>
    </row>
    <row r="3" spans="2:17" ht="12" x14ac:dyDescent="0.2">
      <c r="B3" s="103" t="s">
        <v>548</v>
      </c>
      <c r="D3" s="6">
        <f>SM!D3</f>
        <v>43255</v>
      </c>
      <c r="E3" s="99"/>
      <c r="F3" s="100"/>
      <c r="G3" s="101"/>
      <c r="H3" s="99"/>
      <c r="I3" s="102"/>
      <c r="J3" s="102"/>
      <c r="K3" s="102"/>
      <c r="L3" s="102"/>
      <c r="M3" s="102"/>
      <c r="N3" s="102"/>
      <c r="O3" s="102"/>
      <c r="P3" s="102"/>
    </row>
    <row r="4" spans="2:17" ht="12" x14ac:dyDescent="0.2">
      <c r="B4" s="102"/>
      <c r="C4" s="104"/>
      <c r="D4" s="105"/>
      <c r="E4" s="99"/>
      <c r="F4" s="100"/>
      <c r="G4" s="101"/>
      <c r="H4" s="99"/>
      <c r="I4" s="102"/>
      <c r="J4" s="102"/>
      <c r="K4" s="102"/>
      <c r="L4" s="102"/>
      <c r="M4" s="102"/>
      <c r="N4" s="102"/>
      <c r="O4" s="102"/>
      <c r="P4" s="102"/>
    </row>
    <row r="5" spans="2:17" ht="12" x14ac:dyDescent="0.2">
      <c r="B5" s="106"/>
      <c r="C5" s="107"/>
      <c r="D5" s="107"/>
      <c r="E5" s="142"/>
      <c r="F5" s="143"/>
      <c r="G5" s="110"/>
      <c r="H5" s="111"/>
      <c r="I5" s="112"/>
      <c r="J5" s="112"/>
      <c r="K5" s="112"/>
      <c r="L5" s="112"/>
      <c r="M5" s="112"/>
      <c r="N5" s="112"/>
      <c r="O5" s="112"/>
      <c r="P5" s="112"/>
      <c r="Q5" s="113"/>
    </row>
    <row r="6" spans="2:17" ht="24" x14ac:dyDescent="0.2">
      <c r="B6" s="114"/>
      <c r="C6" s="58" t="s">
        <v>2</v>
      </c>
      <c r="D6" s="58" t="str">
        <f>SM_S19!D6</f>
        <v>ATLETA</v>
      </c>
      <c r="E6" s="18" t="str">
        <f>SM_S19!E6</f>
        <v>ENTIDADE</v>
      </c>
      <c r="F6" s="115" t="s">
        <v>304</v>
      </c>
      <c r="G6" s="116" t="str">
        <f>SM_S19!G6</f>
        <v>TOTAL RK52</v>
      </c>
      <c r="H6" s="117" t="str">
        <f>SM_S19!H6</f>
        <v>Torneios</v>
      </c>
      <c r="I6" s="21" t="str">
        <f>SM!H6</f>
        <v>2o</v>
      </c>
      <c r="J6" s="21" t="str">
        <f>SM!I6</f>
        <v>3o</v>
      </c>
      <c r="K6" s="21" t="str">
        <f>SM!J6</f>
        <v>2o</v>
      </c>
      <c r="L6" s="21" t="str">
        <f>SM!K6</f>
        <v>4o</v>
      </c>
      <c r="M6" s="21" t="str">
        <f>SM!L6</f>
        <v>1o</v>
      </c>
      <c r="N6" s="21" t="str">
        <f>SM!M6</f>
        <v>1o</v>
      </c>
      <c r="O6" s="21" t="str">
        <f>SM!N6</f>
        <v>1o</v>
      </c>
      <c r="P6" s="21" t="str">
        <f>SM!O6</f>
        <v>2o</v>
      </c>
      <c r="Q6" s="118"/>
    </row>
    <row r="7" spans="2:17" ht="12" x14ac:dyDescent="0.2">
      <c r="B7" s="114"/>
      <c r="C7" s="58"/>
      <c r="D7" s="58"/>
      <c r="E7" s="18"/>
      <c r="F7" s="115"/>
      <c r="G7" s="116"/>
      <c r="H7" s="117"/>
      <c r="I7" s="23" t="str">
        <f>SM!H7</f>
        <v>EST</v>
      </c>
      <c r="J7" s="23" t="str">
        <f>SM!I7</f>
        <v>EST</v>
      </c>
      <c r="K7" s="23" t="str">
        <f>SM!J7</f>
        <v>M-CWB</v>
      </c>
      <c r="L7" s="23" t="str">
        <f>SM!K7</f>
        <v>EST</v>
      </c>
      <c r="M7" s="23" t="str">
        <f>SM!L7</f>
        <v>M-OES</v>
      </c>
      <c r="N7" s="23" t="str">
        <f>SM!M7</f>
        <v>M-CWB</v>
      </c>
      <c r="O7" s="23" t="str">
        <f>SM!N7</f>
        <v>EST</v>
      </c>
      <c r="P7" s="23" t="str">
        <f>SM!O7</f>
        <v>EST</v>
      </c>
      <c r="Q7" s="118"/>
    </row>
    <row r="8" spans="2:17" ht="12" x14ac:dyDescent="0.2">
      <c r="B8" s="119"/>
      <c r="C8" s="58"/>
      <c r="D8" s="58"/>
      <c r="E8" s="18"/>
      <c r="F8" s="115"/>
      <c r="G8" s="116"/>
      <c r="H8" s="117"/>
      <c r="I8" s="25">
        <f>SM!H8</f>
        <v>42905</v>
      </c>
      <c r="J8" s="25">
        <f>SM!I8</f>
        <v>42988</v>
      </c>
      <c r="K8" s="25">
        <f>SM!J8</f>
        <v>43017</v>
      </c>
      <c r="L8" s="25">
        <f>SM!K8</f>
        <v>43045</v>
      </c>
      <c r="M8" s="25">
        <f>SM!L8</f>
        <v>43052</v>
      </c>
      <c r="N8" s="25">
        <f>SM!M8</f>
        <v>43178</v>
      </c>
      <c r="O8" s="25">
        <f>SM!N8</f>
        <v>43222</v>
      </c>
      <c r="P8" s="25">
        <f>SM!O8</f>
        <v>43255</v>
      </c>
      <c r="Q8" s="118"/>
    </row>
    <row r="9" spans="2:17" ht="12" x14ac:dyDescent="0.2">
      <c r="B9" s="120"/>
      <c r="C9" s="107"/>
      <c r="D9" s="107"/>
      <c r="E9" s="148"/>
      <c r="F9" s="143"/>
      <c r="G9" s="122"/>
      <c r="H9" s="123"/>
      <c r="I9" s="124"/>
      <c r="J9" s="124"/>
      <c r="K9" s="124"/>
      <c r="L9" s="124"/>
      <c r="M9" s="124"/>
      <c r="N9" s="124"/>
      <c r="O9" s="124"/>
      <c r="P9" s="124"/>
      <c r="Q9" s="118"/>
    </row>
    <row r="10" spans="2:17" ht="12" x14ac:dyDescent="0.2">
      <c r="B10" s="125"/>
      <c r="C10" s="126">
        <v>1</v>
      </c>
      <c r="D10" s="39" t="s">
        <v>549</v>
      </c>
      <c r="E10" s="34" t="s">
        <v>702</v>
      </c>
      <c r="F10" s="127">
        <v>38721</v>
      </c>
      <c r="G10" s="35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7520</v>
      </c>
      <c r="H10" s="36">
        <f t="shared" ref="H10:H37" si="0">COUNT(I10:Q10)-COUNTIF(I10:Q10,"=0")</f>
        <v>6</v>
      </c>
      <c r="I10" s="128">
        <v>1120</v>
      </c>
      <c r="J10" s="128">
        <v>1600</v>
      </c>
      <c r="K10" s="128"/>
      <c r="L10" s="128">
        <v>1600</v>
      </c>
      <c r="M10" s="128">
        <v>800</v>
      </c>
      <c r="N10" s="128"/>
      <c r="O10" s="128">
        <v>1600</v>
      </c>
      <c r="P10" s="128">
        <v>1600</v>
      </c>
      <c r="Q10" s="118"/>
    </row>
    <row r="11" spans="2:17" ht="12" x14ac:dyDescent="0.2">
      <c r="B11" s="125"/>
      <c r="C11" s="126">
        <v>2</v>
      </c>
      <c r="D11" s="39" t="s">
        <v>550</v>
      </c>
      <c r="E11" s="34" t="s">
        <v>700</v>
      </c>
      <c r="F11" s="127">
        <v>38991</v>
      </c>
      <c r="G11" s="35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5600</v>
      </c>
      <c r="H11" s="36">
        <f t="shared" si="0"/>
        <v>6</v>
      </c>
      <c r="I11" s="128">
        <v>880</v>
      </c>
      <c r="J11" s="128">
        <v>640</v>
      </c>
      <c r="K11" s="128"/>
      <c r="L11" s="128">
        <v>1360</v>
      </c>
      <c r="M11" s="128">
        <v>200</v>
      </c>
      <c r="N11" s="128"/>
      <c r="O11" s="128">
        <v>1360</v>
      </c>
      <c r="P11" s="128">
        <v>1360</v>
      </c>
      <c r="Q11" s="118"/>
    </row>
    <row r="12" spans="2:17" ht="12" x14ac:dyDescent="0.2">
      <c r="B12" s="125"/>
      <c r="C12" s="126">
        <v>3</v>
      </c>
      <c r="D12" s="39" t="s">
        <v>391</v>
      </c>
      <c r="E12" s="34" t="s">
        <v>703</v>
      </c>
      <c r="F12" s="127">
        <v>38797</v>
      </c>
      <c r="G12" s="35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3960</v>
      </c>
      <c r="H12" s="36">
        <f t="shared" si="0"/>
        <v>5</v>
      </c>
      <c r="I12" s="128">
        <v>640</v>
      </c>
      <c r="J12" s="128">
        <v>640</v>
      </c>
      <c r="K12" s="128"/>
      <c r="L12" s="128"/>
      <c r="M12" s="128">
        <v>680</v>
      </c>
      <c r="N12" s="128"/>
      <c r="O12" s="128">
        <v>1120</v>
      </c>
      <c r="P12" s="128">
        <v>880</v>
      </c>
      <c r="Q12" s="118"/>
    </row>
    <row r="13" spans="2:17" ht="12" x14ac:dyDescent="0.2">
      <c r="B13" s="125"/>
      <c r="C13" s="126">
        <v>4</v>
      </c>
      <c r="D13" s="39" t="s">
        <v>501</v>
      </c>
      <c r="E13" s="34" t="s">
        <v>701</v>
      </c>
      <c r="F13" s="127">
        <v>38841</v>
      </c>
      <c r="G13" s="35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3920</v>
      </c>
      <c r="H13" s="36">
        <f t="shared" si="0"/>
        <v>7</v>
      </c>
      <c r="I13" s="128">
        <v>640</v>
      </c>
      <c r="J13" s="128">
        <v>640</v>
      </c>
      <c r="K13" s="128">
        <v>560</v>
      </c>
      <c r="L13" s="128">
        <v>640</v>
      </c>
      <c r="M13" s="128"/>
      <c r="N13" s="128">
        <v>560</v>
      </c>
      <c r="O13" s="128">
        <v>880</v>
      </c>
      <c r="P13" s="128">
        <v>1120</v>
      </c>
      <c r="Q13" s="118"/>
    </row>
    <row r="14" spans="2:17" ht="12" x14ac:dyDescent="0.2">
      <c r="B14" s="125"/>
      <c r="C14" s="126">
        <v>5</v>
      </c>
      <c r="D14" s="72" t="s">
        <v>551</v>
      </c>
      <c r="E14" s="34" t="s">
        <v>704</v>
      </c>
      <c r="F14" s="127">
        <v>39276</v>
      </c>
      <c r="G14" s="35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3680</v>
      </c>
      <c r="H14" s="36">
        <f t="shared" si="0"/>
        <v>4</v>
      </c>
      <c r="I14" s="128"/>
      <c r="J14" s="128"/>
      <c r="K14" s="128"/>
      <c r="L14" s="128">
        <v>880</v>
      </c>
      <c r="M14" s="128"/>
      <c r="N14" s="128">
        <v>800</v>
      </c>
      <c r="O14" s="128">
        <v>880</v>
      </c>
      <c r="P14" s="128">
        <v>1120</v>
      </c>
      <c r="Q14" s="118"/>
    </row>
    <row r="15" spans="2:17" ht="12" x14ac:dyDescent="0.2">
      <c r="B15" s="125"/>
      <c r="C15" s="126">
        <v>6</v>
      </c>
      <c r="D15" s="82" t="s">
        <v>396</v>
      </c>
      <c r="E15" s="34" t="s">
        <v>712</v>
      </c>
      <c r="F15" s="127">
        <v>38909</v>
      </c>
      <c r="G15" s="35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2840</v>
      </c>
      <c r="H15" s="36">
        <f t="shared" si="0"/>
        <v>4</v>
      </c>
      <c r="I15" s="128">
        <v>640</v>
      </c>
      <c r="J15" s="128"/>
      <c r="K15" s="128"/>
      <c r="L15" s="128"/>
      <c r="M15" s="128">
        <v>200</v>
      </c>
      <c r="N15" s="128"/>
      <c r="O15" s="128">
        <v>1120</v>
      </c>
      <c r="P15" s="128">
        <v>880</v>
      </c>
      <c r="Q15" s="118"/>
    </row>
    <row r="16" spans="2:17" ht="22.8" x14ac:dyDescent="0.2">
      <c r="B16" s="125"/>
      <c r="C16" s="126">
        <v>7</v>
      </c>
      <c r="D16" s="82" t="s">
        <v>507</v>
      </c>
      <c r="E16" s="34" t="s">
        <v>231</v>
      </c>
      <c r="F16" s="127">
        <v>38876</v>
      </c>
      <c r="G16" s="35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2720</v>
      </c>
      <c r="H16" s="36">
        <f t="shared" si="0"/>
        <v>4</v>
      </c>
      <c r="I16" s="128"/>
      <c r="J16" s="128"/>
      <c r="K16" s="128"/>
      <c r="L16" s="128">
        <v>640</v>
      </c>
      <c r="M16" s="128"/>
      <c r="N16" s="128">
        <v>320</v>
      </c>
      <c r="O16" s="128">
        <v>880</v>
      </c>
      <c r="P16" s="128">
        <v>880</v>
      </c>
      <c r="Q16" s="118"/>
    </row>
    <row r="17" spans="2:17" ht="12" x14ac:dyDescent="0.2">
      <c r="B17" s="125"/>
      <c r="C17" s="126">
        <v>8</v>
      </c>
      <c r="D17" s="82" t="s">
        <v>504</v>
      </c>
      <c r="E17" s="34" t="s">
        <v>231</v>
      </c>
      <c r="F17" s="127">
        <v>38976</v>
      </c>
      <c r="G17" s="35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2320</v>
      </c>
      <c r="H17" s="36">
        <f t="shared" si="0"/>
        <v>5</v>
      </c>
      <c r="I17" s="128"/>
      <c r="J17" s="128"/>
      <c r="K17" s="128">
        <v>320</v>
      </c>
      <c r="L17" s="128">
        <v>400</v>
      </c>
      <c r="M17" s="128"/>
      <c r="N17" s="128">
        <v>320</v>
      </c>
      <c r="O17" s="128">
        <v>640</v>
      </c>
      <c r="P17" s="128">
        <v>640</v>
      </c>
      <c r="Q17" s="118"/>
    </row>
    <row r="18" spans="2:17" ht="12" x14ac:dyDescent="0.2">
      <c r="B18" s="125"/>
      <c r="C18" s="126">
        <v>9</v>
      </c>
      <c r="D18" s="82" t="s">
        <v>552</v>
      </c>
      <c r="E18" s="34" t="s">
        <v>704</v>
      </c>
      <c r="F18" s="127">
        <v>39232</v>
      </c>
      <c r="G18" s="35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2320</v>
      </c>
      <c r="H18" s="36">
        <f t="shared" si="0"/>
        <v>3</v>
      </c>
      <c r="I18" s="128"/>
      <c r="J18" s="128"/>
      <c r="K18" s="128"/>
      <c r="L18" s="128">
        <v>880</v>
      </c>
      <c r="M18" s="128"/>
      <c r="N18" s="128">
        <v>560</v>
      </c>
      <c r="O18" s="128"/>
      <c r="P18" s="128">
        <v>880</v>
      </c>
      <c r="Q18" s="118"/>
    </row>
    <row r="19" spans="2:17" ht="12" x14ac:dyDescent="0.2">
      <c r="B19" s="125"/>
      <c r="C19" s="126">
        <v>10</v>
      </c>
      <c r="D19" s="82" t="s">
        <v>553</v>
      </c>
      <c r="E19" s="34" t="s">
        <v>231</v>
      </c>
      <c r="F19" s="127">
        <v>38926</v>
      </c>
      <c r="G19" s="35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2120</v>
      </c>
      <c r="H19" s="36">
        <f t="shared" si="0"/>
        <v>4</v>
      </c>
      <c r="I19" s="128"/>
      <c r="J19" s="128"/>
      <c r="K19" s="128">
        <v>440</v>
      </c>
      <c r="L19" s="128">
        <v>400</v>
      </c>
      <c r="M19" s="128"/>
      <c r="N19" s="128"/>
      <c r="O19" s="128">
        <v>640</v>
      </c>
      <c r="P19" s="128">
        <v>640</v>
      </c>
      <c r="Q19" s="118"/>
    </row>
    <row r="20" spans="2:17" ht="12" x14ac:dyDescent="0.2">
      <c r="B20" s="125"/>
      <c r="C20" s="126">
        <v>11</v>
      </c>
      <c r="D20" s="79" t="s">
        <v>554</v>
      </c>
      <c r="E20" s="34" t="s">
        <v>704</v>
      </c>
      <c r="F20" s="127">
        <v>39135</v>
      </c>
      <c r="G20" s="35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1720</v>
      </c>
      <c r="H20" s="36">
        <f t="shared" si="0"/>
        <v>3</v>
      </c>
      <c r="I20" s="128"/>
      <c r="J20" s="128"/>
      <c r="K20" s="128"/>
      <c r="L20" s="128"/>
      <c r="M20" s="128"/>
      <c r="N20" s="128">
        <v>440</v>
      </c>
      <c r="O20" s="128">
        <v>640</v>
      </c>
      <c r="P20" s="128">
        <v>640</v>
      </c>
      <c r="Q20" s="118"/>
    </row>
    <row r="21" spans="2:17" ht="12" x14ac:dyDescent="0.2">
      <c r="B21" s="125"/>
      <c r="C21" s="126">
        <v>12</v>
      </c>
      <c r="D21" s="81" t="s">
        <v>502</v>
      </c>
      <c r="E21" s="34" t="s">
        <v>701</v>
      </c>
      <c r="F21" s="127">
        <v>38827</v>
      </c>
      <c r="G21" s="35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1640</v>
      </c>
      <c r="H21" s="36">
        <f t="shared" si="0"/>
        <v>3</v>
      </c>
      <c r="I21" s="128"/>
      <c r="J21" s="128">
        <v>640</v>
      </c>
      <c r="K21" s="128">
        <v>320</v>
      </c>
      <c r="L21" s="128"/>
      <c r="M21" s="128"/>
      <c r="N21" s="128">
        <v>680</v>
      </c>
      <c r="O21" s="128"/>
      <c r="P21" s="128"/>
      <c r="Q21" s="118"/>
    </row>
    <row r="22" spans="2:17" ht="12" x14ac:dyDescent="0.2">
      <c r="B22" s="125"/>
      <c r="C22" s="126">
        <v>13</v>
      </c>
      <c r="D22" s="81" t="s">
        <v>555</v>
      </c>
      <c r="E22" s="34" t="s">
        <v>704</v>
      </c>
      <c r="F22" s="127">
        <v>38768</v>
      </c>
      <c r="G22" s="35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1360</v>
      </c>
      <c r="H22" s="36">
        <f t="shared" si="0"/>
        <v>3</v>
      </c>
      <c r="I22" s="128"/>
      <c r="J22" s="128">
        <v>640</v>
      </c>
      <c r="K22" s="128">
        <v>320</v>
      </c>
      <c r="L22" s="128">
        <v>400</v>
      </c>
      <c r="M22" s="128"/>
      <c r="N22" s="128">
        <v>0</v>
      </c>
      <c r="O22" s="128"/>
      <c r="P22" s="128"/>
      <c r="Q22" s="118"/>
    </row>
    <row r="23" spans="2:17" ht="12" x14ac:dyDescent="0.2">
      <c r="B23" s="125"/>
      <c r="C23" s="126">
        <v>14</v>
      </c>
      <c r="D23" s="39" t="s">
        <v>556</v>
      </c>
      <c r="E23" s="34" t="s">
        <v>711</v>
      </c>
      <c r="F23" s="127">
        <v>38765</v>
      </c>
      <c r="G23" s="35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1280</v>
      </c>
      <c r="H23" s="36">
        <f t="shared" si="0"/>
        <v>2</v>
      </c>
      <c r="I23" s="128">
        <v>640</v>
      </c>
      <c r="J23" s="128">
        <v>640</v>
      </c>
      <c r="K23" s="128"/>
      <c r="L23" s="128"/>
      <c r="M23" s="128"/>
      <c r="N23" s="128"/>
      <c r="O23" s="128"/>
      <c r="P23" s="128"/>
      <c r="Q23" s="118"/>
    </row>
    <row r="24" spans="2:17" ht="12" x14ac:dyDescent="0.2">
      <c r="B24" s="125"/>
      <c r="C24" s="126"/>
      <c r="D24" s="39" t="s">
        <v>557</v>
      </c>
      <c r="E24" s="34" t="s">
        <v>705</v>
      </c>
      <c r="F24" s="127">
        <v>38729</v>
      </c>
      <c r="G24" s="35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1280</v>
      </c>
      <c r="H24" s="36">
        <f t="shared" si="0"/>
        <v>2</v>
      </c>
      <c r="I24" s="128"/>
      <c r="J24" s="128"/>
      <c r="K24" s="128"/>
      <c r="L24" s="128"/>
      <c r="M24" s="128"/>
      <c r="N24" s="128"/>
      <c r="O24" s="128">
        <v>640</v>
      </c>
      <c r="P24" s="128">
        <v>640</v>
      </c>
      <c r="Q24" s="118"/>
    </row>
    <row r="25" spans="2:17" ht="12" x14ac:dyDescent="0.2">
      <c r="B25" s="125"/>
      <c r="C25" s="126">
        <v>16</v>
      </c>
      <c r="D25" s="72" t="s">
        <v>558</v>
      </c>
      <c r="E25" s="34" t="s">
        <v>704</v>
      </c>
      <c r="F25" s="127">
        <v>39349</v>
      </c>
      <c r="G25" s="35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960</v>
      </c>
      <c r="H25" s="36">
        <f t="shared" si="0"/>
        <v>2</v>
      </c>
      <c r="I25" s="128"/>
      <c r="J25" s="128"/>
      <c r="K25" s="128"/>
      <c r="L25" s="128"/>
      <c r="M25" s="128"/>
      <c r="N25" s="128">
        <v>320</v>
      </c>
      <c r="O25" s="128">
        <v>640</v>
      </c>
      <c r="P25" s="128"/>
      <c r="Q25" s="118"/>
    </row>
    <row r="26" spans="2:17" ht="12" x14ac:dyDescent="0.2">
      <c r="B26" s="125"/>
      <c r="C26" s="126"/>
      <c r="D26" s="79" t="s">
        <v>510</v>
      </c>
      <c r="E26" s="34" t="s">
        <v>231</v>
      </c>
      <c r="F26" s="127">
        <v>39361</v>
      </c>
      <c r="G26" s="35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960</v>
      </c>
      <c r="H26" s="36">
        <f t="shared" si="0"/>
        <v>2</v>
      </c>
      <c r="I26" s="128"/>
      <c r="J26" s="128"/>
      <c r="K26" s="128"/>
      <c r="L26" s="128"/>
      <c r="M26" s="128"/>
      <c r="N26" s="128">
        <v>320</v>
      </c>
      <c r="O26" s="128"/>
      <c r="P26" s="128">
        <v>640</v>
      </c>
      <c r="Q26" s="118"/>
    </row>
    <row r="27" spans="2:17" ht="12" x14ac:dyDescent="0.2">
      <c r="B27" s="125"/>
      <c r="C27" s="126">
        <v>18</v>
      </c>
      <c r="D27" s="39" t="s">
        <v>499</v>
      </c>
      <c r="E27" s="34" t="s">
        <v>711</v>
      </c>
      <c r="F27" s="127">
        <v>39308</v>
      </c>
      <c r="G27" s="35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880</v>
      </c>
      <c r="H27" s="36">
        <f t="shared" si="0"/>
        <v>1</v>
      </c>
      <c r="I27" s="128"/>
      <c r="J27" s="128"/>
      <c r="K27" s="128"/>
      <c r="L27" s="128"/>
      <c r="M27" s="128"/>
      <c r="N27" s="128"/>
      <c r="O27" s="128">
        <v>880</v>
      </c>
      <c r="P27" s="128"/>
      <c r="Q27" s="118"/>
    </row>
    <row r="28" spans="2:17" ht="12" x14ac:dyDescent="0.2">
      <c r="B28" s="125"/>
      <c r="C28" s="126">
        <v>19</v>
      </c>
      <c r="D28" s="72" t="s">
        <v>559</v>
      </c>
      <c r="E28" s="34" t="s">
        <v>704</v>
      </c>
      <c r="F28" s="127">
        <v>38981</v>
      </c>
      <c r="G28" s="35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720</v>
      </c>
      <c r="H28" s="36">
        <f t="shared" si="0"/>
        <v>2</v>
      </c>
      <c r="I28" s="128"/>
      <c r="J28" s="128"/>
      <c r="K28" s="128">
        <v>320</v>
      </c>
      <c r="L28" s="128">
        <v>400</v>
      </c>
      <c r="M28" s="128"/>
      <c r="N28" s="128"/>
      <c r="O28" s="128"/>
      <c r="P28" s="128"/>
      <c r="Q28" s="118"/>
    </row>
    <row r="29" spans="2:17" ht="12" x14ac:dyDescent="0.2">
      <c r="B29" s="125"/>
      <c r="C29" s="126"/>
      <c r="D29" s="72" t="s">
        <v>560</v>
      </c>
      <c r="E29" s="34" t="s">
        <v>704</v>
      </c>
      <c r="F29" s="127">
        <v>38975</v>
      </c>
      <c r="G29" s="35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720</v>
      </c>
      <c r="H29" s="36">
        <f t="shared" si="0"/>
        <v>2</v>
      </c>
      <c r="I29" s="128"/>
      <c r="J29" s="128"/>
      <c r="K29" s="128">
        <v>320</v>
      </c>
      <c r="L29" s="128">
        <v>400</v>
      </c>
      <c r="M29" s="128"/>
      <c r="N29" s="128"/>
      <c r="O29" s="128"/>
      <c r="P29" s="128"/>
      <c r="Q29" s="118"/>
    </row>
    <row r="30" spans="2:17" ht="12" x14ac:dyDescent="0.2">
      <c r="B30" s="125"/>
      <c r="C30" s="126">
        <v>21</v>
      </c>
      <c r="D30" s="39" t="s">
        <v>561</v>
      </c>
      <c r="E30" s="34" t="s">
        <v>718</v>
      </c>
      <c r="F30" s="127">
        <v>39369</v>
      </c>
      <c r="G30" s="35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640</v>
      </c>
      <c r="H30" s="36">
        <f t="shared" si="0"/>
        <v>1</v>
      </c>
      <c r="I30" s="128"/>
      <c r="J30" s="128"/>
      <c r="K30" s="128"/>
      <c r="L30" s="128"/>
      <c r="M30" s="128"/>
      <c r="N30" s="128"/>
      <c r="O30" s="128">
        <v>640</v>
      </c>
      <c r="P30" s="128"/>
      <c r="Q30" s="118"/>
    </row>
    <row r="31" spans="2:17" ht="12" x14ac:dyDescent="0.2">
      <c r="B31" s="125"/>
      <c r="C31" s="126"/>
      <c r="D31" s="72" t="s">
        <v>503</v>
      </c>
      <c r="E31" s="34" t="s">
        <v>231</v>
      </c>
      <c r="F31" s="127">
        <v>0</v>
      </c>
      <c r="G31" s="35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640</v>
      </c>
      <c r="H31" s="36">
        <f t="shared" si="0"/>
        <v>1</v>
      </c>
      <c r="I31" s="128"/>
      <c r="J31" s="128">
        <v>640</v>
      </c>
      <c r="K31" s="128"/>
      <c r="L31" s="128"/>
      <c r="M31" s="128"/>
      <c r="N31" s="128"/>
      <c r="O31" s="128"/>
      <c r="P31" s="128"/>
      <c r="Q31" s="118"/>
    </row>
    <row r="32" spans="2:17" ht="12" x14ac:dyDescent="0.2">
      <c r="B32" s="125"/>
      <c r="C32" s="126"/>
      <c r="D32" s="39" t="s">
        <v>562</v>
      </c>
      <c r="E32" s="34" t="s">
        <v>711</v>
      </c>
      <c r="F32" s="127">
        <v>39208</v>
      </c>
      <c r="G32" s="35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640</v>
      </c>
      <c r="H32" s="36">
        <f t="shared" si="0"/>
        <v>1</v>
      </c>
      <c r="I32" s="128"/>
      <c r="J32" s="128"/>
      <c r="K32" s="128"/>
      <c r="L32" s="128"/>
      <c r="M32" s="128"/>
      <c r="N32" s="128"/>
      <c r="O32" s="128">
        <v>640</v>
      </c>
      <c r="P32" s="128"/>
      <c r="Q32" s="118"/>
    </row>
    <row r="33" spans="2:17" ht="12" x14ac:dyDescent="0.2">
      <c r="B33" s="125"/>
      <c r="C33" s="126"/>
      <c r="D33" s="72" t="s">
        <v>563</v>
      </c>
      <c r="E33" s="34" t="s">
        <v>703</v>
      </c>
      <c r="F33" s="127">
        <v>39356</v>
      </c>
      <c r="G33" s="35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640</v>
      </c>
      <c r="H33" s="36">
        <f t="shared" si="0"/>
        <v>1</v>
      </c>
      <c r="I33" s="128"/>
      <c r="J33" s="128"/>
      <c r="K33" s="128"/>
      <c r="L33" s="128"/>
      <c r="M33" s="128"/>
      <c r="N33" s="128"/>
      <c r="O33" s="128"/>
      <c r="P33" s="128">
        <v>640</v>
      </c>
      <c r="Q33" s="118"/>
    </row>
    <row r="34" spans="2:17" ht="12" x14ac:dyDescent="0.2">
      <c r="B34" s="125"/>
      <c r="C34" s="126"/>
      <c r="D34" s="72" t="s">
        <v>564</v>
      </c>
      <c r="E34" s="34" t="s">
        <v>717</v>
      </c>
      <c r="F34" s="127">
        <v>39026</v>
      </c>
      <c r="G34" s="35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640</v>
      </c>
      <c r="H34" s="36">
        <f t="shared" si="0"/>
        <v>1</v>
      </c>
      <c r="I34" s="128"/>
      <c r="J34" s="128"/>
      <c r="K34" s="128"/>
      <c r="L34" s="128"/>
      <c r="M34" s="128"/>
      <c r="N34" s="128"/>
      <c r="O34" s="128"/>
      <c r="P34" s="128">
        <v>640</v>
      </c>
      <c r="Q34" s="118"/>
    </row>
    <row r="35" spans="2:17" ht="12" x14ac:dyDescent="0.2">
      <c r="B35" s="125"/>
      <c r="C35" s="126">
        <v>26</v>
      </c>
      <c r="D35" s="72" t="s">
        <v>565</v>
      </c>
      <c r="E35" s="34" t="s">
        <v>704</v>
      </c>
      <c r="F35" s="127">
        <v>39436</v>
      </c>
      <c r="G35" s="35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440</v>
      </c>
      <c r="H35" s="36">
        <f t="shared" si="0"/>
        <v>1</v>
      </c>
      <c r="I35" s="128"/>
      <c r="J35" s="128"/>
      <c r="K35" s="128"/>
      <c r="L35" s="128"/>
      <c r="M35" s="128"/>
      <c r="N35" s="128">
        <v>440</v>
      </c>
      <c r="O35" s="128"/>
      <c r="P35" s="128"/>
      <c r="Q35" s="118"/>
    </row>
    <row r="36" spans="2:17" ht="12" x14ac:dyDescent="0.2">
      <c r="B36" s="125"/>
      <c r="C36" s="126"/>
      <c r="D36" s="72" t="s">
        <v>566</v>
      </c>
      <c r="E36" s="34" t="s">
        <v>704</v>
      </c>
      <c r="F36" s="127">
        <v>39653</v>
      </c>
      <c r="G36" s="35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440</v>
      </c>
      <c r="H36" s="36">
        <f t="shared" si="0"/>
        <v>1</v>
      </c>
      <c r="I36" s="128"/>
      <c r="J36" s="128"/>
      <c r="K36" s="128">
        <v>440</v>
      </c>
      <c r="L36" s="128"/>
      <c r="M36" s="128"/>
      <c r="N36" s="128"/>
      <c r="O36" s="128"/>
      <c r="P36" s="128"/>
      <c r="Q36" s="118"/>
    </row>
    <row r="37" spans="2:17" ht="12" x14ac:dyDescent="0.2">
      <c r="B37" s="125"/>
      <c r="C37" s="126">
        <v>28</v>
      </c>
      <c r="D37" s="39" t="s">
        <v>567</v>
      </c>
      <c r="E37" s="34" t="s">
        <v>701</v>
      </c>
      <c r="F37" s="127">
        <v>38800</v>
      </c>
      <c r="G37" s="35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320</v>
      </c>
      <c r="H37" s="36">
        <f t="shared" si="0"/>
        <v>1</v>
      </c>
      <c r="I37" s="128"/>
      <c r="J37" s="128"/>
      <c r="K37" s="128"/>
      <c r="L37" s="128"/>
      <c r="M37" s="128"/>
      <c r="N37" s="128">
        <v>320</v>
      </c>
      <c r="O37" s="128"/>
      <c r="P37" s="128"/>
      <c r="Q37" s="118"/>
    </row>
    <row r="38" spans="2:17" ht="12" x14ac:dyDescent="0.2">
      <c r="B38" s="125"/>
      <c r="C38" s="126"/>
      <c r="D38" s="72"/>
      <c r="E38" s="34" t="s">
        <v>166</v>
      </c>
      <c r="F38" s="127" t="s">
        <v>166</v>
      </c>
      <c r="G38" s="35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0</v>
      </c>
      <c r="H38" s="36">
        <f t="shared" ref="H38" si="1">COUNT(I38:Q38)-COUNTIF(I38:Q38,"=0")</f>
        <v>0</v>
      </c>
      <c r="I38" s="128"/>
      <c r="J38" s="128"/>
      <c r="K38" s="128"/>
      <c r="L38" s="128"/>
      <c r="M38" s="128"/>
      <c r="N38" s="128"/>
      <c r="O38" s="128"/>
      <c r="P38" s="128"/>
      <c r="Q38" s="118"/>
    </row>
    <row r="39" spans="2:17" ht="12" x14ac:dyDescent="0.2">
      <c r="B39" s="125"/>
      <c r="C39" s="126"/>
      <c r="D39" s="72"/>
      <c r="E39" s="34" t="s">
        <v>166</v>
      </c>
      <c r="F39" s="127" t="s">
        <v>166</v>
      </c>
      <c r="G39" s="35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0</v>
      </c>
      <c r="H39" s="36">
        <f t="shared" ref="H39:H69" si="2">COUNT(I39:Q39)-COUNTIF(I39:Q39,"=0")</f>
        <v>0</v>
      </c>
      <c r="I39" s="128"/>
      <c r="J39" s="128"/>
      <c r="K39" s="128"/>
      <c r="L39" s="128"/>
      <c r="M39" s="128"/>
      <c r="N39" s="128"/>
      <c r="O39" s="128"/>
      <c r="P39" s="128"/>
      <c r="Q39" s="118"/>
    </row>
    <row r="40" spans="2:17" ht="12" x14ac:dyDescent="0.2">
      <c r="B40" s="125"/>
      <c r="C40" s="126"/>
      <c r="D40" s="39"/>
      <c r="E40" s="34" t="s">
        <v>166</v>
      </c>
      <c r="F40" s="127" t="s">
        <v>166</v>
      </c>
      <c r="G40" s="35">
        <f>IF(COUNT(I40:Q40)&gt;=5,SUM(LARGE(I40:Q40,{1,2,3,4,5})),IF(COUNT(I40:Q40)=4,SUM(LARGE(I40:Q40,{1,2,3,4})),IF(COUNT(I40:Q40)=3,SUM(LARGE(I40:Q40,{1,2,3})),IF(COUNT(I40:Q40)=2,SUM(LARGE(I40:Q40,{1,2})),IF(COUNT(I40:Q40)=1,SUM(LARGE(I40:Q40,{1})),0)))))</f>
        <v>0</v>
      </c>
      <c r="H40" s="36">
        <f t="shared" si="2"/>
        <v>0</v>
      </c>
      <c r="I40" s="128"/>
      <c r="J40" s="128"/>
      <c r="K40" s="128"/>
      <c r="L40" s="128"/>
      <c r="M40" s="128"/>
      <c r="N40" s="128"/>
      <c r="O40" s="128"/>
      <c r="P40" s="128"/>
      <c r="Q40" s="118"/>
    </row>
    <row r="41" spans="2:17" ht="12" x14ac:dyDescent="0.2">
      <c r="B41" s="125"/>
      <c r="C41" s="126"/>
      <c r="D41" s="72"/>
      <c r="E41" s="34" t="s">
        <v>166</v>
      </c>
      <c r="F41" s="127" t="s">
        <v>166</v>
      </c>
      <c r="G41" s="35">
        <f>IF(COUNT(I41:Q41)&gt;=5,SUM(LARGE(I41:Q41,{1,2,3,4,5})),IF(COUNT(I41:Q41)=4,SUM(LARGE(I41:Q41,{1,2,3,4})),IF(COUNT(I41:Q41)=3,SUM(LARGE(I41:Q41,{1,2,3})),IF(COUNT(I41:Q41)=2,SUM(LARGE(I41:Q41,{1,2})),IF(COUNT(I41:Q41)=1,SUM(LARGE(I41:Q41,{1})),0)))))</f>
        <v>0</v>
      </c>
      <c r="H41" s="36">
        <f t="shared" si="2"/>
        <v>0</v>
      </c>
      <c r="I41" s="128"/>
      <c r="J41" s="128"/>
      <c r="K41" s="128"/>
      <c r="L41" s="128"/>
      <c r="M41" s="128"/>
      <c r="N41" s="128"/>
      <c r="O41" s="128"/>
      <c r="P41" s="128"/>
      <c r="Q41" s="118"/>
    </row>
    <row r="42" spans="2:17" ht="12" x14ac:dyDescent="0.2">
      <c r="B42" s="125"/>
      <c r="C42" s="126"/>
      <c r="D42" s="72"/>
      <c r="E42" s="34" t="s">
        <v>166</v>
      </c>
      <c r="F42" s="127" t="s">
        <v>166</v>
      </c>
      <c r="G42" s="35">
        <f>IF(COUNT(I42:Q42)&gt;=5,SUM(LARGE(I42:Q42,{1,2,3,4,5})),IF(COUNT(I42:Q42)=4,SUM(LARGE(I42:Q42,{1,2,3,4})),IF(COUNT(I42:Q42)=3,SUM(LARGE(I42:Q42,{1,2,3})),IF(COUNT(I42:Q42)=2,SUM(LARGE(I42:Q42,{1,2})),IF(COUNT(I42:Q42)=1,SUM(LARGE(I42:Q42,{1})),0)))))</f>
        <v>0</v>
      </c>
      <c r="H42" s="36">
        <f t="shared" si="2"/>
        <v>0</v>
      </c>
      <c r="I42" s="128"/>
      <c r="J42" s="128"/>
      <c r="K42" s="128"/>
      <c r="L42" s="128"/>
      <c r="M42" s="128"/>
      <c r="N42" s="128"/>
      <c r="O42" s="128"/>
      <c r="P42" s="128"/>
      <c r="Q42" s="118"/>
    </row>
    <row r="43" spans="2:17" ht="12" x14ac:dyDescent="0.2">
      <c r="B43" s="125"/>
      <c r="C43" s="126"/>
      <c r="D43" s="72"/>
      <c r="E43" s="34" t="s">
        <v>166</v>
      </c>
      <c r="F43" s="127" t="s">
        <v>166</v>
      </c>
      <c r="G43" s="35">
        <f>IF(COUNT(I43:Q43)&gt;=5,SUM(LARGE(I43:Q43,{1,2,3,4,5})),IF(COUNT(I43:Q43)=4,SUM(LARGE(I43:Q43,{1,2,3,4})),IF(COUNT(I43:Q43)=3,SUM(LARGE(I43:Q43,{1,2,3})),IF(COUNT(I43:Q43)=2,SUM(LARGE(I43:Q43,{1,2})),IF(COUNT(I43:Q43)=1,SUM(LARGE(I43:Q43,{1})),0)))))</f>
        <v>0</v>
      </c>
      <c r="H43" s="36">
        <f t="shared" si="2"/>
        <v>0</v>
      </c>
      <c r="I43" s="128"/>
      <c r="J43" s="128"/>
      <c r="K43" s="128"/>
      <c r="L43" s="128"/>
      <c r="M43" s="128"/>
      <c r="N43" s="128"/>
      <c r="O43" s="128"/>
      <c r="P43" s="128"/>
      <c r="Q43" s="118"/>
    </row>
    <row r="44" spans="2:17" ht="12" x14ac:dyDescent="0.2">
      <c r="B44" s="125"/>
      <c r="C44" s="126"/>
      <c r="D44" s="72"/>
      <c r="E44" s="34" t="s">
        <v>166</v>
      </c>
      <c r="F44" s="127" t="s">
        <v>166</v>
      </c>
      <c r="G44" s="35">
        <f>IF(COUNT(I44:Q44)&gt;=5,SUM(LARGE(I44:Q44,{1,2,3,4,5})),IF(COUNT(I44:Q44)=4,SUM(LARGE(I44:Q44,{1,2,3,4})),IF(COUNT(I44:Q44)=3,SUM(LARGE(I44:Q44,{1,2,3})),IF(COUNT(I44:Q44)=2,SUM(LARGE(I44:Q44,{1,2})),IF(COUNT(I44:Q44)=1,SUM(LARGE(I44:Q44,{1})),0)))))</f>
        <v>0</v>
      </c>
      <c r="H44" s="36">
        <f t="shared" si="2"/>
        <v>0</v>
      </c>
      <c r="I44" s="128"/>
      <c r="J44" s="128"/>
      <c r="K44" s="128"/>
      <c r="L44" s="128"/>
      <c r="M44" s="128"/>
      <c r="N44" s="128"/>
      <c r="O44" s="128"/>
      <c r="P44" s="128"/>
      <c r="Q44" s="118"/>
    </row>
    <row r="45" spans="2:17" ht="12" x14ac:dyDescent="0.2">
      <c r="B45" s="125"/>
      <c r="C45" s="126"/>
      <c r="D45" s="72"/>
      <c r="E45" s="34" t="s">
        <v>166</v>
      </c>
      <c r="F45" s="127" t="s">
        <v>166</v>
      </c>
      <c r="G45" s="35">
        <f>IF(COUNT(I45:Q45)&gt;=5,SUM(LARGE(I45:Q45,{1,2,3,4,5})),IF(COUNT(I45:Q45)=4,SUM(LARGE(I45:Q45,{1,2,3,4})),IF(COUNT(I45:Q45)=3,SUM(LARGE(I45:Q45,{1,2,3})),IF(COUNT(I45:Q45)=2,SUM(LARGE(I45:Q45,{1,2})),IF(COUNT(I45:Q45)=1,SUM(LARGE(I45:Q45,{1})),0)))))</f>
        <v>0</v>
      </c>
      <c r="H45" s="36">
        <f t="shared" si="2"/>
        <v>0</v>
      </c>
      <c r="I45" s="128"/>
      <c r="J45" s="128"/>
      <c r="K45" s="128"/>
      <c r="L45" s="128"/>
      <c r="M45" s="128"/>
      <c r="N45" s="128"/>
      <c r="O45" s="128"/>
      <c r="P45" s="128"/>
      <c r="Q45" s="118"/>
    </row>
    <row r="46" spans="2:17" ht="12" x14ac:dyDescent="0.2">
      <c r="B46" s="125"/>
      <c r="C46" s="126"/>
      <c r="D46" s="72"/>
      <c r="E46" s="34" t="s">
        <v>166</v>
      </c>
      <c r="F46" s="127" t="s">
        <v>166</v>
      </c>
      <c r="G46" s="35">
        <f>IF(COUNT(I46:Q46)&gt;=5,SUM(LARGE(I46:Q46,{1,2,3,4,5})),IF(COUNT(I46:Q46)=4,SUM(LARGE(I46:Q46,{1,2,3,4})),IF(COUNT(I46:Q46)=3,SUM(LARGE(I46:Q46,{1,2,3})),IF(COUNT(I46:Q46)=2,SUM(LARGE(I46:Q46,{1,2})),IF(COUNT(I46:Q46)=1,SUM(LARGE(I46:Q46,{1})),0)))))</f>
        <v>0</v>
      </c>
      <c r="H46" s="36">
        <f t="shared" si="2"/>
        <v>0</v>
      </c>
      <c r="I46" s="128"/>
      <c r="J46" s="128"/>
      <c r="K46" s="128"/>
      <c r="L46" s="128"/>
      <c r="M46" s="128"/>
      <c r="N46" s="128"/>
      <c r="O46" s="128"/>
      <c r="P46" s="128"/>
      <c r="Q46" s="118"/>
    </row>
    <row r="47" spans="2:17" ht="12" x14ac:dyDescent="0.2">
      <c r="B47" s="125"/>
      <c r="C47" s="126"/>
      <c r="D47" s="72"/>
      <c r="E47" s="34" t="s">
        <v>166</v>
      </c>
      <c r="F47" s="127" t="s">
        <v>166</v>
      </c>
      <c r="G47" s="35">
        <f>IF(COUNT(I47:Q47)&gt;=5,SUM(LARGE(I47:Q47,{1,2,3,4,5})),IF(COUNT(I47:Q47)=4,SUM(LARGE(I47:Q47,{1,2,3,4})),IF(COUNT(I47:Q47)=3,SUM(LARGE(I47:Q47,{1,2,3})),IF(COUNT(I47:Q47)=2,SUM(LARGE(I47:Q47,{1,2})),IF(COUNT(I47:Q47)=1,SUM(LARGE(I47:Q47,{1})),0)))))</f>
        <v>0</v>
      </c>
      <c r="H47" s="36">
        <f t="shared" si="2"/>
        <v>0</v>
      </c>
      <c r="I47" s="128"/>
      <c r="J47" s="128"/>
      <c r="K47" s="128"/>
      <c r="L47" s="128"/>
      <c r="M47" s="128"/>
      <c r="N47" s="128"/>
      <c r="O47" s="128"/>
      <c r="P47" s="128"/>
      <c r="Q47" s="118"/>
    </row>
    <row r="48" spans="2:17" ht="12" x14ac:dyDescent="0.2">
      <c r="B48" s="125"/>
      <c r="C48" s="126"/>
      <c r="D48" s="72"/>
      <c r="E48" s="34" t="s">
        <v>166</v>
      </c>
      <c r="F48" s="127" t="s">
        <v>166</v>
      </c>
      <c r="G48" s="35">
        <f>IF(COUNT(I48:Q48)&gt;=5,SUM(LARGE(I48:Q48,{1,2,3,4,5})),IF(COUNT(I48:Q48)=4,SUM(LARGE(I48:Q48,{1,2,3,4})),IF(COUNT(I48:Q48)=3,SUM(LARGE(I48:Q48,{1,2,3})),IF(COUNT(I48:Q48)=2,SUM(LARGE(I48:Q48,{1,2})),IF(COUNT(I48:Q48)=1,SUM(LARGE(I48:Q48,{1})),0)))))</f>
        <v>0</v>
      </c>
      <c r="H48" s="36">
        <f t="shared" si="2"/>
        <v>0</v>
      </c>
      <c r="I48" s="128"/>
      <c r="J48" s="128"/>
      <c r="K48" s="128"/>
      <c r="L48" s="128"/>
      <c r="M48" s="128"/>
      <c r="N48" s="128"/>
      <c r="O48" s="128"/>
      <c r="P48" s="128"/>
      <c r="Q48" s="118"/>
    </row>
    <row r="49" spans="2:17" ht="12" x14ac:dyDescent="0.2">
      <c r="B49" s="125"/>
      <c r="C49" s="126"/>
      <c r="D49" s="72"/>
      <c r="E49" s="34" t="s">
        <v>166</v>
      </c>
      <c r="F49" s="127" t="s">
        <v>166</v>
      </c>
      <c r="G49" s="35">
        <f>IF(COUNT(I49:Q49)&gt;=5,SUM(LARGE(I49:Q49,{1,2,3,4,5})),IF(COUNT(I49:Q49)=4,SUM(LARGE(I49:Q49,{1,2,3,4})),IF(COUNT(I49:Q49)=3,SUM(LARGE(I49:Q49,{1,2,3})),IF(COUNT(I49:Q49)=2,SUM(LARGE(I49:Q49,{1,2})),IF(COUNT(I49:Q49)=1,SUM(LARGE(I49:Q49,{1})),0)))))</f>
        <v>0</v>
      </c>
      <c r="H49" s="36">
        <f t="shared" si="2"/>
        <v>0</v>
      </c>
      <c r="I49" s="128"/>
      <c r="J49" s="128"/>
      <c r="K49" s="128"/>
      <c r="L49" s="128"/>
      <c r="M49" s="128"/>
      <c r="N49" s="128"/>
      <c r="O49" s="128"/>
      <c r="P49" s="128"/>
      <c r="Q49" s="118"/>
    </row>
    <row r="50" spans="2:17" ht="12" x14ac:dyDescent="0.2">
      <c r="B50" s="125"/>
      <c r="C50" s="126"/>
      <c r="D50" s="72"/>
      <c r="E50" s="34" t="s">
        <v>166</v>
      </c>
      <c r="F50" s="127" t="s">
        <v>166</v>
      </c>
      <c r="G50" s="35">
        <f>IF(COUNT(I50:Q50)&gt;=5,SUM(LARGE(I50:Q50,{1,2,3,4,5})),IF(COUNT(I50:Q50)=4,SUM(LARGE(I50:Q50,{1,2,3,4})),IF(COUNT(I50:Q50)=3,SUM(LARGE(I50:Q50,{1,2,3})),IF(COUNT(I50:Q50)=2,SUM(LARGE(I50:Q50,{1,2})),IF(COUNT(I50:Q50)=1,SUM(LARGE(I50:Q50,{1})),0)))))</f>
        <v>0</v>
      </c>
      <c r="H50" s="36">
        <f t="shared" si="2"/>
        <v>0</v>
      </c>
      <c r="I50" s="128"/>
      <c r="J50" s="128"/>
      <c r="K50" s="128"/>
      <c r="L50" s="128"/>
      <c r="M50" s="128"/>
      <c r="N50" s="128"/>
      <c r="O50" s="128"/>
      <c r="P50" s="128"/>
      <c r="Q50" s="118"/>
    </row>
    <row r="51" spans="2:17" ht="12" x14ac:dyDescent="0.2">
      <c r="B51" s="125"/>
      <c r="C51" s="126"/>
      <c r="D51" s="72"/>
      <c r="E51" s="34" t="s">
        <v>166</v>
      </c>
      <c r="F51" s="127" t="s">
        <v>166</v>
      </c>
      <c r="G51" s="35">
        <f>IF(COUNT(I51:Q51)&gt;=5,SUM(LARGE(I51:Q51,{1,2,3,4,5})),IF(COUNT(I51:Q51)=4,SUM(LARGE(I51:Q51,{1,2,3,4})),IF(COUNT(I51:Q51)=3,SUM(LARGE(I51:Q51,{1,2,3})),IF(COUNT(I51:Q51)=2,SUM(LARGE(I51:Q51,{1,2})),IF(COUNT(I51:Q51)=1,SUM(LARGE(I51:Q51,{1})),0)))))</f>
        <v>0</v>
      </c>
      <c r="H51" s="36">
        <f t="shared" si="2"/>
        <v>0</v>
      </c>
      <c r="I51" s="128"/>
      <c r="J51" s="128"/>
      <c r="K51" s="128"/>
      <c r="L51" s="128"/>
      <c r="M51" s="128"/>
      <c r="N51" s="128"/>
      <c r="O51" s="128"/>
      <c r="P51" s="128"/>
      <c r="Q51" s="118"/>
    </row>
    <row r="52" spans="2:17" ht="12" x14ac:dyDescent="0.2">
      <c r="B52" s="125"/>
      <c r="C52" s="126"/>
      <c r="D52" s="72"/>
      <c r="E52" s="34" t="s">
        <v>166</v>
      </c>
      <c r="F52" s="127" t="s">
        <v>166</v>
      </c>
      <c r="G52" s="35">
        <f>IF(COUNT(I52:Q52)&gt;=5,SUM(LARGE(I52:Q52,{1,2,3,4,5})),IF(COUNT(I52:Q52)=4,SUM(LARGE(I52:Q52,{1,2,3,4})),IF(COUNT(I52:Q52)=3,SUM(LARGE(I52:Q52,{1,2,3})),IF(COUNT(I52:Q52)=2,SUM(LARGE(I52:Q52,{1,2})),IF(COUNT(I52:Q52)=1,SUM(LARGE(I52:Q52,{1})),0)))))</f>
        <v>0</v>
      </c>
      <c r="H52" s="36">
        <f t="shared" si="2"/>
        <v>0</v>
      </c>
      <c r="I52" s="128"/>
      <c r="J52" s="128"/>
      <c r="K52" s="128"/>
      <c r="L52" s="128"/>
      <c r="M52" s="128"/>
      <c r="N52" s="128"/>
      <c r="O52" s="128"/>
      <c r="P52" s="128"/>
      <c r="Q52" s="118"/>
    </row>
    <row r="53" spans="2:17" ht="12" x14ac:dyDescent="0.2">
      <c r="B53" s="125"/>
      <c r="C53" s="126"/>
      <c r="D53" s="72"/>
      <c r="E53" s="34" t="s">
        <v>166</v>
      </c>
      <c r="F53" s="127" t="s">
        <v>166</v>
      </c>
      <c r="G53" s="35">
        <f>IF(COUNT(I53:Q53)&gt;=5,SUM(LARGE(I53:Q53,{1,2,3,4,5})),IF(COUNT(I53:Q53)=4,SUM(LARGE(I53:Q53,{1,2,3,4})),IF(COUNT(I53:Q53)=3,SUM(LARGE(I53:Q53,{1,2,3})),IF(COUNT(I53:Q53)=2,SUM(LARGE(I53:Q53,{1,2})),IF(COUNT(I53:Q53)=1,SUM(LARGE(I53:Q53,{1})),0)))))</f>
        <v>0</v>
      </c>
      <c r="H53" s="36">
        <f t="shared" si="2"/>
        <v>0</v>
      </c>
      <c r="I53" s="128"/>
      <c r="J53" s="128"/>
      <c r="K53" s="128"/>
      <c r="L53" s="128"/>
      <c r="M53" s="128"/>
      <c r="N53" s="128"/>
      <c r="O53" s="128"/>
      <c r="P53" s="128"/>
      <c r="Q53" s="118"/>
    </row>
    <row r="54" spans="2:17" ht="12" x14ac:dyDescent="0.2">
      <c r="B54" s="125"/>
      <c r="C54" s="126"/>
      <c r="D54" s="72"/>
      <c r="E54" s="34" t="s">
        <v>166</v>
      </c>
      <c r="F54" s="127" t="s">
        <v>166</v>
      </c>
      <c r="G54" s="35">
        <f>IF(COUNT(I54:Q54)&gt;=5,SUM(LARGE(I54:Q54,{1,2,3,4,5})),IF(COUNT(I54:Q54)=4,SUM(LARGE(I54:Q54,{1,2,3,4})),IF(COUNT(I54:Q54)=3,SUM(LARGE(I54:Q54,{1,2,3})),IF(COUNT(I54:Q54)=2,SUM(LARGE(I54:Q54,{1,2})),IF(COUNT(I54:Q54)=1,SUM(LARGE(I54:Q54,{1})),0)))))</f>
        <v>0</v>
      </c>
      <c r="H54" s="36">
        <f t="shared" si="2"/>
        <v>0</v>
      </c>
      <c r="I54" s="128"/>
      <c r="J54" s="128"/>
      <c r="K54" s="128"/>
      <c r="L54" s="128"/>
      <c r="M54" s="128"/>
      <c r="N54" s="128"/>
      <c r="O54" s="128"/>
      <c r="P54" s="128"/>
      <c r="Q54" s="118"/>
    </row>
    <row r="55" spans="2:17" ht="12" x14ac:dyDescent="0.2">
      <c r="B55" s="125"/>
      <c r="C55" s="126"/>
      <c r="D55" s="72"/>
      <c r="E55" s="34" t="s">
        <v>166</v>
      </c>
      <c r="F55" s="127" t="s">
        <v>166</v>
      </c>
      <c r="G55" s="35">
        <f>IF(COUNT(I55:Q55)&gt;=5,SUM(LARGE(I55:Q55,{1,2,3,4,5})),IF(COUNT(I55:Q55)=4,SUM(LARGE(I55:Q55,{1,2,3,4})),IF(COUNT(I55:Q55)=3,SUM(LARGE(I55:Q55,{1,2,3})),IF(COUNT(I55:Q55)=2,SUM(LARGE(I55:Q55,{1,2})),IF(COUNT(I55:Q55)=1,SUM(LARGE(I55:Q55,{1})),0)))))</f>
        <v>0</v>
      </c>
      <c r="H55" s="36">
        <f t="shared" si="2"/>
        <v>0</v>
      </c>
      <c r="I55" s="128"/>
      <c r="J55" s="128"/>
      <c r="K55" s="128"/>
      <c r="L55" s="128"/>
      <c r="M55" s="128"/>
      <c r="N55" s="128"/>
      <c r="O55" s="128"/>
      <c r="P55" s="128"/>
      <c r="Q55" s="118"/>
    </row>
    <row r="56" spans="2:17" ht="12" x14ac:dyDescent="0.2">
      <c r="B56" s="125"/>
      <c r="C56" s="126"/>
      <c r="D56" s="72"/>
      <c r="E56" s="34" t="s">
        <v>166</v>
      </c>
      <c r="F56" s="127" t="s">
        <v>166</v>
      </c>
      <c r="G56" s="35">
        <f>IF(COUNT(I56:Q56)&gt;=5,SUM(LARGE(I56:Q56,{1,2,3,4,5})),IF(COUNT(I56:Q56)=4,SUM(LARGE(I56:Q56,{1,2,3,4})),IF(COUNT(I56:Q56)=3,SUM(LARGE(I56:Q56,{1,2,3})),IF(COUNT(I56:Q56)=2,SUM(LARGE(I56:Q56,{1,2})),IF(COUNT(I56:Q56)=1,SUM(LARGE(I56:Q56,{1})),0)))))</f>
        <v>0</v>
      </c>
      <c r="H56" s="36">
        <f t="shared" si="2"/>
        <v>0</v>
      </c>
      <c r="I56" s="128"/>
      <c r="J56" s="128"/>
      <c r="K56" s="128"/>
      <c r="L56" s="128"/>
      <c r="M56" s="128"/>
      <c r="N56" s="128"/>
      <c r="O56" s="128"/>
      <c r="P56" s="128"/>
      <c r="Q56" s="118"/>
    </row>
    <row r="57" spans="2:17" ht="12" x14ac:dyDescent="0.2">
      <c r="B57" s="125"/>
      <c r="C57" s="126"/>
      <c r="D57" s="72"/>
      <c r="E57" s="34" t="s">
        <v>166</v>
      </c>
      <c r="F57" s="127" t="s">
        <v>166</v>
      </c>
      <c r="G57" s="35">
        <f>IF(COUNT(I57:Q57)&gt;=5,SUM(LARGE(I57:Q57,{1,2,3,4,5})),IF(COUNT(I57:Q57)=4,SUM(LARGE(I57:Q57,{1,2,3,4})),IF(COUNT(I57:Q57)=3,SUM(LARGE(I57:Q57,{1,2,3})),IF(COUNT(I57:Q57)=2,SUM(LARGE(I57:Q57,{1,2})),IF(COUNT(I57:Q57)=1,SUM(LARGE(I57:Q57,{1})),0)))))</f>
        <v>0</v>
      </c>
      <c r="H57" s="36">
        <f t="shared" si="2"/>
        <v>0</v>
      </c>
      <c r="I57" s="128"/>
      <c r="J57" s="128"/>
      <c r="K57" s="128"/>
      <c r="L57" s="128"/>
      <c r="M57" s="128"/>
      <c r="N57" s="128"/>
      <c r="O57" s="128"/>
      <c r="P57" s="128"/>
      <c r="Q57" s="118"/>
    </row>
    <row r="58" spans="2:17" ht="12" x14ac:dyDescent="0.2">
      <c r="B58" s="125"/>
      <c r="C58" s="126"/>
      <c r="D58" s="72"/>
      <c r="E58" s="34" t="s">
        <v>166</v>
      </c>
      <c r="F58" s="127" t="s">
        <v>166</v>
      </c>
      <c r="G58" s="35">
        <f>IF(COUNT(I58:Q58)&gt;=5,SUM(LARGE(I58:Q58,{1,2,3,4,5})),IF(COUNT(I58:Q58)=4,SUM(LARGE(I58:Q58,{1,2,3,4})),IF(COUNT(I58:Q58)=3,SUM(LARGE(I58:Q58,{1,2,3})),IF(COUNT(I58:Q58)=2,SUM(LARGE(I58:Q58,{1,2})),IF(COUNT(I58:Q58)=1,SUM(LARGE(I58:Q58,{1})),0)))))</f>
        <v>0</v>
      </c>
      <c r="H58" s="36">
        <f t="shared" si="2"/>
        <v>0</v>
      </c>
      <c r="I58" s="128"/>
      <c r="J58" s="128"/>
      <c r="K58" s="128"/>
      <c r="L58" s="128"/>
      <c r="M58" s="128"/>
      <c r="N58" s="128"/>
      <c r="O58" s="128"/>
      <c r="P58" s="128"/>
      <c r="Q58" s="118"/>
    </row>
    <row r="59" spans="2:17" ht="12" x14ac:dyDescent="0.2">
      <c r="B59" s="125"/>
      <c r="C59" s="126"/>
      <c r="D59" s="72"/>
      <c r="E59" s="34" t="s">
        <v>166</v>
      </c>
      <c r="F59" s="127" t="s">
        <v>166</v>
      </c>
      <c r="G59" s="35">
        <f>IF(COUNT(I59:Q59)&gt;=5,SUM(LARGE(I59:Q59,{1,2,3,4,5})),IF(COUNT(I59:Q59)=4,SUM(LARGE(I59:Q59,{1,2,3,4})),IF(COUNT(I59:Q59)=3,SUM(LARGE(I59:Q59,{1,2,3})),IF(COUNT(I59:Q59)=2,SUM(LARGE(I59:Q59,{1,2})),IF(COUNT(I59:Q59)=1,SUM(LARGE(I59:Q59,{1})),0)))))</f>
        <v>0</v>
      </c>
      <c r="H59" s="36">
        <f t="shared" si="2"/>
        <v>0</v>
      </c>
      <c r="I59" s="128"/>
      <c r="J59" s="128"/>
      <c r="K59" s="128"/>
      <c r="L59" s="128"/>
      <c r="M59" s="128"/>
      <c r="N59" s="128"/>
      <c r="O59" s="128"/>
      <c r="P59" s="128"/>
      <c r="Q59" s="118"/>
    </row>
    <row r="60" spans="2:17" ht="12" x14ac:dyDescent="0.2">
      <c r="B60" s="125"/>
      <c r="C60" s="126"/>
      <c r="D60" s="72"/>
      <c r="E60" s="34" t="s">
        <v>166</v>
      </c>
      <c r="F60" s="127" t="s">
        <v>166</v>
      </c>
      <c r="G60" s="35">
        <f>IF(COUNT(I60:Q60)&gt;=5,SUM(LARGE(I60:Q60,{1,2,3,4,5})),IF(COUNT(I60:Q60)=4,SUM(LARGE(I60:Q60,{1,2,3,4})),IF(COUNT(I60:Q60)=3,SUM(LARGE(I60:Q60,{1,2,3})),IF(COUNT(I60:Q60)=2,SUM(LARGE(I60:Q60,{1,2})),IF(COUNT(I60:Q60)=1,SUM(LARGE(I60:Q60,{1})),0)))))</f>
        <v>0</v>
      </c>
      <c r="H60" s="36">
        <f t="shared" si="2"/>
        <v>0</v>
      </c>
      <c r="I60" s="128"/>
      <c r="J60" s="128"/>
      <c r="K60" s="128"/>
      <c r="L60" s="128"/>
      <c r="M60" s="128"/>
      <c r="N60" s="128"/>
      <c r="O60" s="128"/>
      <c r="P60" s="128"/>
      <c r="Q60" s="118"/>
    </row>
    <row r="61" spans="2:17" ht="12" x14ac:dyDescent="0.2">
      <c r="B61" s="125"/>
      <c r="C61" s="126"/>
      <c r="D61" s="72"/>
      <c r="E61" s="34" t="s">
        <v>166</v>
      </c>
      <c r="F61" s="127" t="s">
        <v>166</v>
      </c>
      <c r="G61" s="35">
        <f>IF(COUNT(I61:Q61)&gt;=5,SUM(LARGE(I61:Q61,{1,2,3,4,5})),IF(COUNT(I61:Q61)=4,SUM(LARGE(I61:Q61,{1,2,3,4})),IF(COUNT(I61:Q61)=3,SUM(LARGE(I61:Q61,{1,2,3})),IF(COUNT(I61:Q61)=2,SUM(LARGE(I61:Q61,{1,2})),IF(COUNT(I61:Q61)=1,SUM(LARGE(I61:Q61,{1})),0)))))</f>
        <v>0</v>
      </c>
      <c r="H61" s="36">
        <f t="shared" si="2"/>
        <v>0</v>
      </c>
      <c r="I61" s="128"/>
      <c r="J61" s="128"/>
      <c r="K61" s="128"/>
      <c r="L61" s="128"/>
      <c r="M61" s="128"/>
      <c r="N61" s="128"/>
      <c r="O61" s="128"/>
      <c r="P61" s="128"/>
      <c r="Q61" s="118"/>
    </row>
    <row r="62" spans="2:17" ht="12" x14ac:dyDescent="0.2">
      <c r="B62" s="125"/>
      <c r="C62" s="126"/>
      <c r="D62" s="72"/>
      <c r="E62" s="34" t="s">
        <v>166</v>
      </c>
      <c r="F62" s="127" t="s">
        <v>166</v>
      </c>
      <c r="G62" s="35">
        <f>IF(COUNT(I62:Q62)&gt;=5,SUM(LARGE(I62:Q62,{1,2,3,4,5})),IF(COUNT(I62:Q62)=4,SUM(LARGE(I62:Q62,{1,2,3,4})),IF(COUNT(I62:Q62)=3,SUM(LARGE(I62:Q62,{1,2,3})),IF(COUNT(I62:Q62)=2,SUM(LARGE(I62:Q62,{1,2})),IF(COUNT(I62:Q62)=1,SUM(LARGE(I62:Q62,{1})),0)))))</f>
        <v>0</v>
      </c>
      <c r="H62" s="36">
        <f t="shared" si="2"/>
        <v>0</v>
      </c>
      <c r="I62" s="128"/>
      <c r="J62" s="128"/>
      <c r="K62" s="128"/>
      <c r="L62" s="128"/>
      <c r="M62" s="128"/>
      <c r="N62" s="128"/>
      <c r="O62" s="128"/>
      <c r="P62" s="128"/>
      <c r="Q62" s="118"/>
    </row>
    <row r="63" spans="2:17" ht="12" x14ac:dyDescent="0.2">
      <c r="B63" s="125"/>
      <c r="C63" s="126"/>
      <c r="D63" s="72"/>
      <c r="E63" s="34" t="s">
        <v>166</v>
      </c>
      <c r="F63" s="127" t="s">
        <v>166</v>
      </c>
      <c r="G63" s="35">
        <f>IF(COUNT(I63:Q63)&gt;=5,SUM(LARGE(I63:Q63,{1,2,3,4,5})),IF(COUNT(I63:Q63)=4,SUM(LARGE(I63:Q63,{1,2,3,4})),IF(COUNT(I63:Q63)=3,SUM(LARGE(I63:Q63,{1,2,3})),IF(COUNT(I63:Q63)=2,SUM(LARGE(I63:Q63,{1,2})),IF(COUNT(I63:Q63)=1,SUM(LARGE(I63:Q63,{1})),0)))))</f>
        <v>0</v>
      </c>
      <c r="H63" s="36">
        <f t="shared" si="2"/>
        <v>0</v>
      </c>
      <c r="I63" s="128"/>
      <c r="J63" s="128"/>
      <c r="K63" s="128"/>
      <c r="L63" s="128"/>
      <c r="M63" s="128"/>
      <c r="N63" s="128"/>
      <c r="O63" s="128"/>
      <c r="P63" s="128"/>
      <c r="Q63" s="118"/>
    </row>
    <row r="64" spans="2:17" ht="12" x14ac:dyDescent="0.2">
      <c r="B64" s="125"/>
      <c r="C64" s="126"/>
      <c r="D64" s="72"/>
      <c r="E64" s="34" t="s">
        <v>166</v>
      </c>
      <c r="F64" s="127" t="s">
        <v>166</v>
      </c>
      <c r="G64" s="35">
        <f>IF(COUNT(I64:Q64)&gt;=5,SUM(LARGE(I64:Q64,{1,2,3,4,5})),IF(COUNT(I64:Q64)=4,SUM(LARGE(I64:Q64,{1,2,3,4})),IF(COUNT(I64:Q64)=3,SUM(LARGE(I64:Q64,{1,2,3})),IF(COUNT(I64:Q64)=2,SUM(LARGE(I64:Q64,{1,2})),IF(COUNT(I64:Q64)=1,SUM(LARGE(I64:Q64,{1})),0)))))</f>
        <v>0</v>
      </c>
      <c r="H64" s="36">
        <f t="shared" si="2"/>
        <v>0</v>
      </c>
      <c r="I64" s="128"/>
      <c r="J64" s="128"/>
      <c r="K64" s="128"/>
      <c r="L64" s="128"/>
      <c r="M64" s="128"/>
      <c r="N64" s="128"/>
      <c r="O64" s="128"/>
      <c r="P64" s="128"/>
      <c r="Q64" s="118"/>
    </row>
    <row r="65" spans="2:17" ht="12" x14ac:dyDescent="0.2">
      <c r="B65" s="125"/>
      <c r="C65" s="126"/>
      <c r="D65" s="72"/>
      <c r="E65" s="34" t="s">
        <v>166</v>
      </c>
      <c r="F65" s="127" t="s">
        <v>166</v>
      </c>
      <c r="G65" s="35">
        <f>IF(COUNT(I65:Q65)&gt;=5,SUM(LARGE(I65:Q65,{1,2,3,4,5})),IF(COUNT(I65:Q65)=4,SUM(LARGE(I65:Q65,{1,2,3,4})),IF(COUNT(I65:Q65)=3,SUM(LARGE(I65:Q65,{1,2,3})),IF(COUNT(I65:Q65)=2,SUM(LARGE(I65:Q65,{1,2})),IF(COUNT(I65:Q65)=1,SUM(LARGE(I65:Q65,{1})),0)))))</f>
        <v>0</v>
      </c>
      <c r="H65" s="36">
        <f t="shared" si="2"/>
        <v>0</v>
      </c>
      <c r="I65" s="128"/>
      <c r="J65" s="128"/>
      <c r="K65" s="128"/>
      <c r="L65" s="128"/>
      <c r="M65" s="128"/>
      <c r="N65" s="128"/>
      <c r="O65" s="128"/>
      <c r="P65" s="128"/>
      <c r="Q65" s="118"/>
    </row>
    <row r="66" spans="2:17" ht="12" x14ac:dyDescent="0.2">
      <c r="B66" s="125"/>
      <c r="C66" s="126"/>
      <c r="D66" s="72"/>
      <c r="E66" s="34" t="s">
        <v>166</v>
      </c>
      <c r="F66" s="127" t="s">
        <v>166</v>
      </c>
      <c r="G66" s="35">
        <f>IF(COUNT(I66:Q66)&gt;=5,SUM(LARGE(I66:Q66,{1,2,3,4,5})),IF(COUNT(I66:Q66)=4,SUM(LARGE(I66:Q66,{1,2,3,4})),IF(COUNT(I66:Q66)=3,SUM(LARGE(I66:Q66,{1,2,3})),IF(COUNT(I66:Q66)=2,SUM(LARGE(I66:Q66,{1,2})),IF(COUNT(I66:Q66)=1,SUM(LARGE(I66:Q66,{1})),0)))))</f>
        <v>0</v>
      </c>
      <c r="H66" s="36">
        <f t="shared" si="2"/>
        <v>0</v>
      </c>
      <c r="I66" s="128"/>
      <c r="J66" s="128"/>
      <c r="K66" s="128"/>
      <c r="L66" s="128"/>
      <c r="M66" s="128"/>
      <c r="N66" s="128"/>
      <c r="O66" s="128"/>
      <c r="P66" s="128"/>
      <c r="Q66" s="118"/>
    </row>
    <row r="67" spans="2:17" ht="12" x14ac:dyDescent="0.2">
      <c r="B67" s="125"/>
      <c r="C67" s="126"/>
      <c r="D67" s="72"/>
      <c r="E67" s="34" t="s">
        <v>166</v>
      </c>
      <c r="F67" s="127" t="s">
        <v>166</v>
      </c>
      <c r="G67" s="35">
        <f>IF(COUNT(I67:Q67)&gt;=5,SUM(LARGE(I67:Q67,{1,2,3,4,5})),IF(COUNT(I67:Q67)=4,SUM(LARGE(I67:Q67,{1,2,3,4})),IF(COUNT(I67:Q67)=3,SUM(LARGE(I67:Q67,{1,2,3})),IF(COUNT(I67:Q67)=2,SUM(LARGE(I67:Q67,{1,2})),IF(COUNT(I67:Q67)=1,SUM(LARGE(I67:Q67,{1})),0)))))</f>
        <v>0</v>
      </c>
      <c r="H67" s="36">
        <f t="shared" si="2"/>
        <v>0</v>
      </c>
      <c r="I67" s="128"/>
      <c r="J67" s="128"/>
      <c r="K67" s="128"/>
      <c r="L67" s="128"/>
      <c r="M67" s="128"/>
      <c r="N67" s="128"/>
      <c r="O67" s="128"/>
      <c r="P67" s="128"/>
      <c r="Q67" s="118"/>
    </row>
    <row r="68" spans="2:17" ht="12" x14ac:dyDescent="0.2">
      <c r="B68" s="125"/>
      <c r="C68" s="126"/>
      <c r="D68" s="72"/>
      <c r="E68" s="34" t="s">
        <v>166</v>
      </c>
      <c r="F68" s="127" t="s">
        <v>166</v>
      </c>
      <c r="G68" s="35">
        <f>IF(COUNT(I68:Q68)&gt;=5,SUM(LARGE(I68:Q68,{1,2,3,4,5})),IF(COUNT(I68:Q68)=4,SUM(LARGE(I68:Q68,{1,2,3,4})),IF(COUNT(I68:Q68)=3,SUM(LARGE(I68:Q68,{1,2,3})),IF(COUNT(I68:Q68)=2,SUM(LARGE(I68:Q68,{1,2})),IF(COUNT(I68:Q68)=1,SUM(LARGE(I68:Q68,{1})),0)))))</f>
        <v>0</v>
      </c>
      <c r="H68" s="36">
        <f t="shared" si="2"/>
        <v>0</v>
      </c>
      <c r="I68" s="128"/>
      <c r="J68" s="128"/>
      <c r="K68" s="128"/>
      <c r="L68" s="128"/>
      <c r="M68" s="128"/>
      <c r="N68" s="128"/>
      <c r="O68" s="128"/>
      <c r="P68" s="128"/>
      <c r="Q68" s="118"/>
    </row>
    <row r="69" spans="2:17" ht="12" x14ac:dyDescent="0.2">
      <c r="B69" s="125"/>
      <c r="C69" s="126"/>
      <c r="D69" s="72"/>
      <c r="E69" s="34" t="s">
        <v>166</v>
      </c>
      <c r="F69" s="127" t="s">
        <v>166</v>
      </c>
      <c r="G69" s="35">
        <f>IF(COUNT(I69:Q69)&gt;=5,SUM(LARGE(I69:Q69,{1,2,3,4,5})),IF(COUNT(I69:Q69)=4,SUM(LARGE(I69:Q69,{1,2,3,4})),IF(COUNT(I69:Q69)=3,SUM(LARGE(I69:Q69,{1,2,3})),IF(COUNT(I69:Q69)=2,SUM(LARGE(I69:Q69,{1,2})),IF(COUNT(I69:Q69)=1,SUM(LARGE(I69:Q69,{1})),0)))))</f>
        <v>0</v>
      </c>
      <c r="H69" s="36">
        <f t="shared" si="2"/>
        <v>0</v>
      </c>
      <c r="I69" s="128"/>
      <c r="J69" s="128"/>
      <c r="K69" s="128"/>
      <c r="L69" s="128"/>
      <c r="M69" s="128"/>
      <c r="N69" s="128"/>
      <c r="O69" s="128"/>
      <c r="P69" s="128"/>
      <c r="Q69" s="118"/>
    </row>
    <row r="70" spans="2:17" ht="10.199999999999999" x14ac:dyDescent="0.2">
      <c r="B70" s="129"/>
      <c r="C70" s="130"/>
      <c r="D70" s="130"/>
      <c r="E70" s="131"/>
      <c r="F70" s="132"/>
      <c r="G70" s="133"/>
      <c r="H70" s="131"/>
      <c r="I70" s="133"/>
      <c r="J70" s="133"/>
      <c r="K70" s="133"/>
      <c r="L70" s="133"/>
      <c r="M70" s="133"/>
      <c r="N70" s="133"/>
      <c r="O70" s="133"/>
      <c r="P70" s="133"/>
      <c r="Q70" s="118"/>
    </row>
    <row r="71" spans="2:17" ht="10.199999999999999" x14ac:dyDescent="0.2">
      <c r="B71" s="134"/>
      <c r="C71" s="135"/>
      <c r="D71" s="136" t="str">
        <f>SM_S19!$D$41</f>
        <v>CONTAGEM DE SEMANAS</v>
      </c>
      <c r="E71" s="137"/>
      <c r="F71" s="132"/>
      <c r="G71" s="138"/>
      <c r="H71" s="138"/>
      <c r="I71" s="176">
        <f>SM_S19!I$41</f>
        <v>51</v>
      </c>
      <c r="J71" s="176">
        <f>SM_S19!J$41</f>
        <v>39</v>
      </c>
      <c r="K71" s="176"/>
      <c r="L71" s="176"/>
      <c r="M71" s="176"/>
      <c r="N71" s="176"/>
      <c r="O71" s="176"/>
      <c r="P71" s="176"/>
      <c r="Q71" s="139"/>
    </row>
  </sheetData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T71"/>
  <sheetViews>
    <sheetView workbookViewId="0"/>
  </sheetViews>
  <sheetFormatPr defaultRowHeight="14.4" x14ac:dyDescent="0.2"/>
  <cols>
    <col min="4" max="4" width="40.42578125" bestFit="1" customWidth="1"/>
    <col min="5" max="5" width="38.140625" bestFit="1" customWidth="1"/>
    <col min="8" max="9" width="10.140625" bestFit="1" customWidth="1"/>
  </cols>
  <sheetData>
    <row r="2" spans="2:20" ht="12" x14ac:dyDescent="0.2">
      <c r="B2" s="97" t="str">
        <f>SM_S19!B2</f>
        <v>RANKING ESTADUAL - 2018</v>
      </c>
      <c r="F2" s="99"/>
      <c r="G2" s="99"/>
      <c r="H2" s="100"/>
      <c r="I2" s="100"/>
      <c r="J2" s="101"/>
      <c r="K2" s="99"/>
      <c r="L2" s="102"/>
      <c r="M2" s="102"/>
      <c r="N2" s="102"/>
      <c r="O2" s="102"/>
      <c r="P2" s="102"/>
      <c r="Q2" s="102"/>
      <c r="R2" s="102"/>
      <c r="S2" s="102"/>
    </row>
    <row r="3" spans="2:20" ht="12" x14ac:dyDescent="0.2">
      <c r="B3" s="103" t="s">
        <v>568</v>
      </c>
      <c r="D3" s="6">
        <f>SM!D3</f>
        <v>43255</v>
      </c>
      <c r="E3" s="141"/>
      <c r="F3" s="99"/>
      <c r="G3" s="99"/>
      <c r="H3" s="100"/>
      <c r="I3" s="100"/>
      <c r="J3" s="101"/>
      <c r="K3" s="99"/>
      <c r="L3" s="102"/>
      <c r="M3" s="102"/>
      <c r="N3" s="102"/>
      <c r="O3" s="102"/>
      <c r="P3" s="102"/>
      <c r="Q3" s="102"/>
      <c r="R3" s="102"/>
      <c r="S3" s="102"/>
    </row>
    <row r="4" spans="2:20" ht="12" x14ac:dyDescent="0.2">
      <c r="B4" s="102"/>
      <c r="C4" s="104"/>
      <c r="D4" s="105"/>
      <c r="E4" s="105"/>
      <c r="F4" s="99"/>
      <c r="G4" s="99"/>
      <c r="H4" s="100"/>
      <c r="I4" s="100"/>
      <c r="J4" s="101"/>
      <c r="K4" s="99"/>
      <c r="L4" s="102"/>
      <c r="M4" s="102"/>
      <c r="N4" s="102"/>
      <c r="O4" s="102"/>
      <c r="P4" s="102"/>
      <c r="Q4" s="102"/>
      <c r="R4" s="102"/>
      <c r="S4" s="102"/>
    </row>
    <row r="5" spans="2:20" ht="12" x14ac:dyDescent="0.2">
      <c r="B5" s="106"/>
      <c r="C5" s="107"/>
      <c r="D5" s="107"/>
      <c r="E5" s="107"/>
      <c r="F5" s="142"/>
      <c r="G5" s="142"/>
      <c r="H5" s="143"/>
      <c r="I5" s="143"/>
      <c r="J5" s="110"/>
      <c r="K5" s="111"/>
      <c r="L5" s="112"/>
      <c r="M5" s="112"/>
      <c r="N5" s="112"/>
      <c r="O5" s="112"/>
      <c r="P5" s="112"/>
      <c r="Q5" s="112"/>
      <c r="R5" s="112"/>
      <c r="S5" s="112"/>
      <c r="T5" s="113"/>
    </row>
    <row r="6" spans="2:20" ht="24" x14ac:dyDescent="0.2">
      <c r="B6" s="114"/>
      <c r="C6" s="58" t="s">
        <v>2</v>
      </c>
      <c r="D6" s="58" t="str">
        <f>DM_S19!D6</f>
        <v>ATLETA 1</v>
      </c>
      <c r="E6" s="150" t="str">
        <f>DM_S19!E6</f>
        <v>ATLETA 2</v>
      </c>
      <c r="F6" s="151" t="str">
        <f>DM_S19!F6</f>
        <v>ENT 1</v>
      </c>
      <c r="G6" s="18" t="str">
        <f>DM_S19!G6</f>
        <v>ENT 2</v>
      </c>
      <c r="H6" s="144" t="s">
        <v>315</v>
      </c>
      <c r="I6" s="144" t="s">
        <v>316</v>
      </c>
      <c r="J6" s="116" t="str">
        <f>DM_S19!J6</f>
        <v>TOTAL RK52</v>
      </c>
      <c r="K6" s="117" t="str">
        <f>DM_S19!K6</f>
        <v>Torneios</v>
      </c>
      <c r="L6" s="145" t="str">
        <f>DM!J6</f>
        <v>2o</v>
      </c>
      <c r="M6" s="145" t="str">
        <f>DM!K6</f>
        <v>3o</v>
      </c>
      <c r="N6" s="145" t="str">
        <f>DM!L6</f>
        <v>2o</v>
      </c>
      <c r="O6" s="145" t="str">
        <f>DM!M6</f>
        <v>4o</v>
      </c>
      <c r="P6" s="145" t="str">
        <f>DM!N6</f>
        <v>1o</v>
      </c>
      <c r="Q6" s="145" t="str">
        <f>DM!O6</f>
        <v>1o</v>
      </c>
      <c r="R6" s="145" t="str">
        <f>DM!P6</f>
        <v>1o</v>
      </c>
      <c r="S6" s="145" t="str">
        <f>DM!Q6</f>
        <v>2o</v>
      </c>
      <c r="T6" s="118"/>
    </row>
    <row r="7" spans="2:20" ht="12" x14ac:dyDescent="0.2">
      <c r="B7" s="114"/>
      <c r="C7" s="58"/>
      <c r="D7" s="58"/>
      <c r="E7" s="152"/>
      <c r="F7" s="153"/>
      <c r="G7" s="18"/>
      <c r="H7" s="146"/>
      <c r="I7" s="146"/>
      <c r="J7" s="116"/>
      <c r="K7" s="117"/>
      <c r="L7" s="23" t="str">
        <f>DM!J7</f>
        <v>EST</v>
      </c>
      <c r="M7" s="23" t="str">
        <f>DM!K7</f>
        <v>EST</v>
      </c>
      <c r="N7" s="23" t="str">
        <f>DM!L7</f>
        <v>M-CWB</v>
      </c>
      <c r="O7" s="23" t="str">
        <f>DM!M7</f>
        <v>EST</v>
      </c>
      <c r="P7" s="23" t="str">
        <f>DM!N7</f>
        <v>M-OES</v>
      </c>
      <c r="Q7" s="23" t="str">
        <f>DM!O7</f>
        <v>M-CWB</v>
      </c>
      <c r="R7" s="23" t="str">
        <f>DM!P7</f>
        <v>EST</v>
      </c>
      <c r="S7" s="23" t="str">
        <f>DM!Q7</f>
        <v>EST</v>
      </c>
      <c r="T7" s="118"/>
    </row>
    <row r="8" spans="2:20" ht="12" x14ac:dyDescent="0.2">
      <c r="B8" s="119"/>
      <c r="C8" s="58"/>
      <c r="D8" s="58"/>
      <c r="E8" s="154"/>
      <c r="F8" s="155"/>
      <c r="G8" s="18"/>
      <c r="H8" s="147"/>
      <c r="I8" s="147"/>
      <c r="J8" s="116"/>
      <c r="K8" s="117"/>
      <c r="L8" s="25">
        <f>DM!J8</f>
        <v>42905</v>
      </c>
      <c r="M8" s="25">
        <f>DM!K8</f>
        <v>42988</v>
      </c>
      <c r="N8" s="25">
        <f>DM!L8</f>
        <v>43017</v>
      </c>
      <c r="O8" s="25">
        <f>DM!M8</f>
        <v>43045</v>
      </c>
      <c r="P8" s="25">
        <f>DM!N8</f>
        <v>43052</v>
      </c>
      <c r="Q8" s="25">
        <f>DM!O8</f>
        <v>43178</v>
      </c>
      <c r="R8" s="25">
        <f>DM!P8</f>
        <v>43222</v>
      </c>
      <c r="S8" s="25">
        <f>DM!Q8</f>
        <v>43255</v>
      </c>
      <c r="T8" s="118"/>
    </row>
    <row r="9" spans="2:20" ht="12" x14ac:dyDescent="0.2">
      <c r="B9" s="120"/>
      <c r="C9" s="107"/>
      <c r="D9" s="107"/>
      <c r="E9" s="107"/>
      <c r="F9" s="148"/>
      <c r="G9" s="148"/>
      <c r="H9" s="143"/>
      <c r="I9" s="143"/>
      <c r="J9" s="122"/>
      <c r="K9" s="123"/>
      <c r="L9" s="124"/>
      <c r="M9" s="124"/>
      <c r="N9" s="124"/>
      <c r="O9" s="124"/>
      <c r="P9" s="124"/>
      <c r="Q9" s="124"/>
      <c r="R9" s="124"/>
      <c r="S9" s="124"/>
      <c r="T9" s="118"/>
    </row>
    <row r="10" spans="2:20" ht="12" x14ac:dyDescent="0.2">
      <c r="B10" s="125"/>
      <c r="C10" s="126">
        <v>1</v>
      </c>
      <c r="D10" s="79" t="s">
        <v>441</v>
      </c>
      <c r="E10" s="80" t="s">
        <v>432</v>
      </c>
      <c r="F10" s="34" t="s">
        <v>704</v>
      </c>
      <c r="G10" s="34" t="s">
        <v>704</v>
      </c>
      <c r="H10" s="127">
        <v>38734</v>
      </c>
      <c r="I10" s="127">
        <v>38786</v>
      </c>
      <c r="J10" s="35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6960</v>
      </c>
      <c r="K10" s="36">
        <f t="shared" ref="K10:K40" si="0">COUNT(L10:T10)-COUNTIF(L10:T10,"=0")</f>
        <v>5</v>
      </c>
      <c r="L10" s="128">
        <v>1360</v>
      </c>
      <c r="M10" s="128">
        <v>1600</v>
      </c>
      <c r="N10" s="128">
        <v>800</v>
      </c>
      <c r="O10" s="128">
        <v>1600</v>
      </c>
      <c r="P10" s="128"/>
      <c r="Q10" s="128"/>
      <c r="R10" s="128">
        <v>1600</v>
      </c>
      <c r="S10" s="128"/>
      <c r="T10" s="118"/>
    </row>
    <row r="11" spans="2:20" ht="12" x14ac:dyDescent="0.2">
      <c r="B11" s="125"/>
      <c r="C11" s="126">
        <v>2</v>
      </c>
      <c r="D11" s="79" t="s">
        <v>513</v>
      </c>
      <c r="E11" s="39" t="s">
        <v>520</v>
      </c>
      <c r="F11" s="34" t="s">
        <v>704</v>
      </c>
      <c r="G11" s="34" t="s">
        <v>704</v>
      </c>
      <c r="H11" s="127">
        <v>38885</v>
      </c>
      <c r="I11" s="127">
        <v>38901</v>
      </c>
      <c r="J11" s="35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4200</v>
      </c>
      <c r="K11" s="36">
        <f t="shared" si="0"/>
        <v>6</v>
      </c>
      <c r="L11" s="128"/>
      <c r="M11" s="128">
        <v>640</v>
      </c>
      <c r="N11" s="128">
        <v>440</v>
      </c>
      <c r="O11" s="128">
        <v>1120</v>
      </c>
      <c r="P11" s="128"/>
      <c r="Q11" s="128">
        <v>680</v>
      </c>
      <c r="R11" s="128">
        <v>640</v>
      </c>
      <c r="S11" s="128">
        <v>1120</v>
      </c>
      <c r="T11" s="118"/>
    </row>
    <row r="12" spans="2:20" ht="12" x14ac:dyDescent="0.2">
      <c r="B12" s="125"/>
      <c r="C12" s="126">
        <v>3</v>
      </c>
      <c r="D12" s="79" t="s">
        <v>523</v>
      </c>
      <c r="E12" s="39" t="s">
        <v>518</v>
      </c>
      <c r="F12" s="34" t="s">
        <v>700</v>
      </c>
      <c r="G12" s="34" t="s">
        <v>702</v>
      </c>
      <c r="H12" s="127">
        <v>39083</v>
      </c>
      <c r="I12" s="127">
        <v>39059</v>
      </c>
      <c r="J12" s="35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2480</v>
      </c>
      <c r="K12" s="36">
        <f t="shared" si="0"/>
        <v>2</v>
      </c>
      <c r="L12" s="128"/>
      <c r="M12" s="128"/>
      <c r="N12" s="128"/>
      <c r="O12" s="128"/>
      <c r="P12" s="128"/>
      <c r="Q12" s="128"/>
      <c r="R12" s="128">
        <v>1360</v>
      </c>
      <c r="S12" s="128">
        <v>1120</v>
      </c>
      <c r="T12" s="118"/>
    </row>
    <row r="13" spans="2:20" ht="12" x14ac:dyDescent="0.2">
      <c r="B13" s="125"/>
      <c r="C13" s="126"/>
      <c r="D13" s="79" t="s">
        <v>512</v>
      </c>
      <c r="E13" s="39" t="s">
        <v>522</v>
      </c>
      <c r="F13" s="34" t="s">
        <v>702</v>
      </c>
      <c r="G13" s="34" t="s">
        <v>702</v>
      </c>
      <c r="H13" s="127">
        <v>38770</v>
      </c>
      <c r="I13" s="127">
        <v>39382</v>
      </c>
      <c r="J13" s="35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2480</v>
      </c>
      <c r="K13" s="36">
        <f t="shared" si="0"/>
        <v>2</v>
      </c>
      <c r="L13" s="128"/>
      <c r="M13" s="128"/>
      <c r="N13" s="128"/>
      <c r="O13" s="128"/>
      <c r="P13" s="128"/>
      <c r="Q13" s="128"/>
      <c r="R13" s="128">
        <v>1120</v>
      </c>
      <c r="S13" s="128">
        <v>1360</v>
      </c>
      <c r="T13" s="118"/>
    </row>
    <row r="14" spans="2:20" ht="12" x14ac:dyDescent="0.2">
      <c r="B14" s="125"/>
      <c r="C14" s="126">
        <v>5</v>
      </c>
      <c r="D14" s="79" t="s">
        <v>519</v>
      </c>
      <c r="E14" s="39" t="s">
        <v>506</v>
      </c>
      <c r="F14" s="34" t="s">
        <v>704</v>
      </c>
      <c r="G14" s="34" t="s">
        <v>704</v>
      </c>
      <c r="H14" s="127">
        <v>38733</v>
      </c>
      <c r="I14" s="127">
        <v>38951</v>
      </c>
      <c r="J14" s="35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1960</v>
      </c>
      <c r="K14" s="36">
        <f t="shared" si="0"/>
        <v>3</v>
      </c>
      <c r="L14" s="128"/>
      <c r="M14" s="128"/>
      <c r="N14" s="128"/>
      <c r="O14" s="128"/>
      <c r="P14" s="128"/>
      <c r="Q14" s="128">
        <v>440</v>
      </c>
      <c r="R14" s="128">
        <v>640</v>
      </c>
      <c r="S14" s="128">
        <v>880</v>
      </c>
      <c r="T14" s="118"/>
    </row>
    <row r="15" spans="2:20" ht="12" x14ac:dyDescent="0.2">
      <c r="B15" s="125"/>
      <c r="C15" s="126">
        <v>6</v>
      </c>
      <c r="D15" s="79" t="s">
        <v>515</v>
      </c>
      <c r="E15" s="39" t="s">
        <v>521</v>
      </c>
      <c r="F15" s="34" t="s">
        <v>704</v>
      </c>
      <c r="G15" s="34" t="s">
        <v>704</v>
      </c>
      <c r="H15" s="127">
        <v>38744</v>
      </c>
      <c r="I15" s="127">
        <v>39220</v>
      </c>
      <c r="J15" s="35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1920</v>
      </c>
      <c r="K15" s="36">
        <f t="shared" si="0"/>
        <v>2</v>
      </c>
      <c r="L15" s="128"/>
      <c r="M15" s="128"/>
      <c r="N15" s="128"/>
      <c r="O15" s="128"/>
      <c r="P15" s="128"/>
      <c r="Q15" s="128">
        <v>800</v>
      </c>
      <c r="R15" s="128">
        <v>1120</v>
      </c>
      <c r="S15" s="128"/>
      <c r="T15" s="118"/>
    </row>
    <row r="16" spans="2:20" ht="12" x14ac:dyDescent="0.2">
      <c r="B16" s="125"/>
      <c r="C16" s="126">
        <v>7</v>
      </c>
      <c r="D16" s="79" t="s">
        <v>519</v>
      </c>
      <c r="E16" s="39" t="s">
        <v>515</v>
      </c>
      <c r="F16" s="34" t="s">
        <v>704</v>
      </c>
      <c r="G16" s="34" t="s">
        <v>704</v>
      </c>
      <c r="H16" s="127">
        <v>38733</v>
      </c>
      <c r="I16" s="127">
        <v>38744</v>
      </c>
      <c r="J16" s="35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1800</v>
      </c>
      <c r="K16" s="36">
        <f t="shared" si="0"/>
        <v>2</v>
      </c>
      <c r="L16" s="128"/>
      <c r="M16" s="128"/>
      <c r="N16" s="128">
        <v>440</v>
      </c>
      <c r="O16" s="128">
        <v>1360</v>
      </c>
      <c r="P16" s="128"/>
      <c r="Q16" s="128"/>
      <c r="R16" s="128"/>
      <c r="S16" s="128"/>
      <c r="T16" s="118"/>
    </row>
    <row r="17" spans="2:20" ht="12" x14ac:dyDescent="0.2">
      <c r="B17" s="125"/>
      <c r="C17" s="126">
        <v>8</v>
      </c>
      <c r="D17" s="79" t="s">
        <v>515</v>
      </c>
      <c r="E17" s="39" t="s">
        <v>432</v>
      </c>
      <c r="F17" s="34" t="s">
        <v>704</v>
      </c>
      <c r="G17" s="34" t="s">
        <v>704</v>
      </c>
      <c r="H17" s="127">
        <v>38744</v>
      </c>
      <c r="I17" s="127">
        <v>38786</v>
      </c>
      <c r="J17" s="35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1600</v>
      </c>
      <c r="K17" s="36">
        <f t="shared" si="0"/>
        <v>1</v>
      </c>
      <c r="L17" s="128"/>
      <c r="M17" s="128"/>
      <c r="N17" s="128"/>
      <c r="O17" s="128"/>
      <c r="P17" s="128"/>
      <c r="Q17" s="128"/>
      <c r="R17" s="128"/>
      <c r="S17" s="128">
        <v>1600</v>
      </c>
      <c r="T17" s="118"/>
    </row>
    <row r="18" spans="2:20" ht="12" x14ac:dyDescent="0.2">
      <c r="B18" s="125"/>
      <c r="C18" s="126">
        <v>9</v>
      </c>
      <c r="D18" s="79" t="s">
        <v>569</v>
      </c>
      <c r="E18" s="72" t="s">
        <v>514</v>
      </c>
      <c r="F18" s="34" t="s">
        <v>700</v>
      </c>
      <c r="G18" s="34" t="s">
        <v>702</v>
      </c>
      <c r="H18" s="127">
        <v>39783</v>
      </c>
      <c r="I18" s="127">
        <v>38854</v>
      </c>
      <c r="J18" s="35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1560</v>
      </c>
      <c r="K18" s="36">
        <f t="shared" si="0"/>
        <v>2</v>
      </c>
      <c r="L18" s="128"/>
      <c r="M18" s="128"/>
      <c r="N18" s="128"/>
      <c r="O18" s="128">
        <v>880</v>
      </c>
      <c r="P18" s="128">
        <v>680</v>
      </c>
      <c r="Q18" s="128"/>
      <c r="R18" s="128"/>
      <c r="S18" s="128"/>
      <c r="T18" s="118"/>
    </row>
    <row r="19" spans="2:20" ht="12" x14ac:dyDescent="0.2">
      <c r="B19" s="125"/>
      <c r="C19" s="126">
        <v>10</v>
      </c>
      <c r="D19" s="39" t="s">
        <v>523</v>
      </c>
      <c r="E19" s="39" t="s">
        <v>514</v>
      </c>
      <c r="F19" s="34" t="s">
        <v>700</v>
      </c>
      <c r="G19" s="34" t="s">
        <v>702</v>
      </c>
      <c r="H19" s="127">
        <v>39083</v>
      </c>
      <c r="I19" s="127">
        <v>38854</v>
      </c>
      <c r="J19" s="35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1360</v>
      </c>
      <c r="K19" s="36">
        <f t="shared" si="0"/>
        <v>1</v>
      </c>
      <c r="L19" s="128"/>
      <c r="M19" s="128">
        <v>1360</v>
      </c>
      <c r="N19" s="128"/>
      <c r="O19" s="128"/>
      <c r="P19" s="128"/>
      <c r="Q19" s="128"/>
      <c r="R19" s="128"/>
      <c r="S19" s="128"/>
      <c r="T19" s="118"/>
    </row>
    <row r="20" spans="2:20" ht="12" x14ac:dyDescent="0.2">
      <c r="B20" s="125"/>
      <c r="C20" s="126">
        <v>11</v>
      </c>
      <c r="D20" s="79" t="s">
        <v>527</v>
      </c>
      <c r="E20" s="39" t="s">
        <v>492</v>
      </c>
      <c r="F20" s="34" t="s">
        <v>231</v>
      </c>
      <c r="G20" s="34" t="s">
        <v>231</v>
      </c>
      <c r="H20" s="127">
        <v>38833</v>
      </c>
      <c r="I20" s="127">
        <v>38867</v>
      </c>
      <c r="J20" s="35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1280</v>
      </c>
      <c r="K20" s="36">
        <f t="shared" si="0"/>
        <v>2</v>
      </c>
      <c r="L20" s="128">
        <v>640</v>
      </c>
      <c r="M20" s="128"/>
      <c r="N20" s="128"/>
      <c r="O20" s="128"/>
      <c r="P20" s="128"/>
      <c r="Q20" s="128"/>
      <c r="R20" s="128">
        <v>640</v>
      </c>
      <c r="S20" s="128"/>
      <c r="T20" s="118"/>
    </row>
    <row r="21" spans="2:20" ht="12" x14ac:dyDescent="0.2">
      <c r="B21" s="125"/>
      <c r="C21" s="126"/>
      <c r="D21" s="79" t="s">
        <v>524</v>
      </c>
      <c r="E21" s="39" t="s">
        <v>517</v>
      </c>
      <c r="F21" s="34" t="s">
        <v>704</v>
      </c>
      <c r="G21" s="34" t="s">
        <v>704</v>
      </c>
      <c r="H21" s="127">
        <v>39343</v>
      </c>
      <c r="I21" s="127">
        <v>38722</v>
      </c>
      <c r="J21" s="35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1280</v>
      </c>
      <c r="K21" s="36">
        <f t="shared" si="0"/>
        <v>2</v>
      </c>
      <c r="L21" s="128"/>
      <c r="M21" s="128"/>
      <c r="N21" s="128"/>
      <c r="O21" s="128"/>
      <c r="P21" s="128"/>
      <c r="Q21" s="128"/>
      <c r="R21" s="128">
        <v>640</v>
      </c>
      <c r="S21" s="128">
        <v>640</v>
      </c>
      <c r="T21" s="118"/>
    </row>
    <row r="22" spans="2:20" ht="12" x14ac:dyDescent="0.2">
      <c r="B22" s="125"/>
      <c r="C22" s="126">
        <v>13</v>
      </c>
      <c r="D22" s="79" t="s">
        <v>494</v>
      </c>
      <c r="E22" s="39" t="s">
        <v>532</v>
      </c>
      <c r="F22" s="34" t="s">
        <v>711</v>
      </c>
      <c r="G22" s="34" t="s">
        <v>711</v>
      </c>
      <c r="H22" s="127">
        <v>38833</v>
      </c>
      <c r="I22" s="127">
        <v>38806</v>
      </c>
      <c r="J22" s="35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880</v>
      </c>
      <c r="K22" s="36">
        <f t="shared" si="0"/>
        <v>1</v>
      </c>
      <c r="L22" s="128">
        <v>880</v>
      </c>
      <c r="M22" s="128"/>
      <c r="N22" s="128"/>
      <c r="O22" s="128"/>
      <c r="P22" s="128"/>
      <c r="Q22" s="128"/>
      <c r="R22" s="128"/>
      <c r="S22" s="128"/>
      <c r="T22" s="118"/>
    </row>
    <row r="23" spans="2:20" ht="12" x14ac:dyDescent="0.2">
      <c r="B23" s="125"/>
      <c r="C23" s="126"/>
      <c r="D23" s="79" t="s">
        <v>570</v>
      </c>
      <c r="E23" s="39" t="s">
        <v>517</v>
      </c>
      <c r="F23" s="34" t="s">
        <v>704</v>
      </c>
      <c r="G23" s="34" t="s">
        <v>704</v>
      </c>
      <c r="H23" s="127">
        <v>0</v>
      </c>
      <c r="I23" s="127">
        <v>38722</v>
      </c>
      <c r="J23" s="35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880</v>
      </c>
      <c r="K23" s="36">
        <f t="shared" si="0"/>
        <v>1</v>
      </c>
      <c r="L23" s="128"/>
      <c r="M23" s="128">
        <v>880</v>
      </c>
      <c r="N23" s="128"/>
      <c r="O23" s="128"/>
      <c r="P23" s="128"/>
      <c r="Q23" s="128"/>
      <c r="R23" s="128"/>
      <c r="S23" s="128"/>
      <c r="T23" s="118"/>
    </row>
    <row r="24" spans="2:20" ht="12" x14ac:dyDescent="0.2">
      <c r="B24" s="125"/>
      <c r="C24" s="126"/>
      <c r="D24" s="82" t="s">
        <v>514</v>
      </c>
      <c r="E24" s="39" t="s">
        <v>571</v>
      </c>
      <c r="F24" s="34" t="s">
        <v>702</v>
      </c>
      <c r="G24" s="34" t="s">
        <v>700</v>
      </c>
      <c r="H24" s="127">
        <v>38854</v>
      </c>
      <c r="I24" s="127">
        <v>40102</v>
      </c>
      <c r="J24" s="35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880</v>
      </c>
      <c r="K24" s="36">
        <f t="shared" si="0"/>
        <v>1</v>
      </c>
      <c r="L24" s="128"/>
      <c r="M24" s="128"/>
      <c r="N24" s="128"/>
      <c r="O24" s="128"/>
      <c r="P24" s="128"/>
      <c r="Q24" s="128"/>
      <c r="R24" s="128"/>
      <c r="S24" s="128">
        <v>880</v>
      </c>
      <c r="T24" s="118"/>
    </row>
    <row r="25" spans="2:20" ht="12" x14ac:dyDescent="0.2">
      <c r="B25" s="125"/>
      <c r="C25" s="126">
        <v>16</v>
      </c>
      <c r="D25" s="79" t="s">
        <v>512</v>
      </c>
      <c r="E25" s="39" t="s">
        <v>518</v>
      </c>
      <c r="F25" s="34" t="s">
        <v>702</v>
      </c>
      <c r="G25" s="34" t="s">
        <v>702</v>
      </c>
      <c r="H25" s="127">
        <v>38770</v>
      </c>
      <c r="I25" s="127">
        <v>39059</v>
      </c>
      <c r="J25" s="35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800</v>
      </c>
      <c r="K25" s="36">
        <f t="shared" si="0"/>
        <v>1</v>
      </c>
      <c r="L25" s="128"/>
      <c r="M25" s="128"/>
      <c r="N25" s="128"/>
      <c r="O25" s="128"/>
      <c r="P25" s="128">
        <v>800</v>
      </c>
      <c r="Q25" s="128"/>
      <c r="R25" s="128"/>
      <c r="S25" s="128"/>
      <c r="T25" s="118"/>
    </row>
    <row r="26" spans="2:20" ht="12" x14ac:dyDescent="0.2">
      <c r="B26" s="125"/>
      <c r="C26" s="126">
        <v>17</v>
      </c>
      <c r="D26" s="79" t="s">
        <v>534</v>
      </c>
      <c r="E26" s="39" t="s">
        <v>528</v>
      </c>
      <c r="F26" s="34" t="s">
        <v>705</v>
      </c>
      <c r="G26" s="34" t="s">
        <v>705</v>
      </c>
      <c r="H26" s="127">
        <v>0</v>
      </c>
      <c r="I26" s="127">
        <v>39233</v>
      </c>
      <c r="J26" s="35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640</v>
      </c>
      <c r="K26" s="36">
        <f t="shared" si="0"/>
        <v>1</v>
      </c>
      <c r="L26" s="128"/>
      <c r="M26" s="128">
        <v>640</v>
      </c>
      <c r="N26" s="128"/>
      <c r="O26" s="128"/>
      <c r="P26" s="128"/>
      <c r="Q26" s="128"/>
      <c r="R26" s="128"/>
      <c r="S26" s="128"/>
      <c r="T26" s="118"/>
    </row>
    <row r="27" spans="2:20" ht="12" x14ac:dyDescent="0.2">
      <c r="B27" s="125"/>
      <c r="C27" s="126"/>
      <c r="D27" s="79" t="s">
        <v>535</v>
      </c>
      <c r="E27" s="39" t="s">
        <v>542</v>
      </c>
      <c r="F27" s="34" t="s">
        <v>713</v>
      </c>
      <c r="G27" s="34" t="s">
        <v>713</v>
      </c>
      <c r="H27" s="127">
        <v>0</v>
      </c>
      <c r="I27" s="127">
        <v>0</v>
      </c>
      <c r="J27" s="35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640</v>
      </c>
      <c r="K27" s="36">
        <f t="shared" si="0"/>
        <v>1</v>
      </c>
      <c r="L27" s="128"/>
      <c r="M27" s="128">
        <v>640</v>
      </c>
      <c r="N27" s="128"/>
      <c r="O27" s="128"/>
      <c r="P27" s="128"/>
      <c r="Q27" s="128"/>
      <c r="R27" s="128"/>
      <c r="S27" s="128"/>
      <c r="T27" s="118"/>
    </row>
    <row r="28" spans="2:20" ht="12" x14ac:dyDescent="0.2">
      <c r="B28" s="125"/>
      <c r="C28" s="126"/>
      <c r="D28" s="79" t="s">
        <v>512</v>
      </c>
      <c r="E28" s="39" t="s">
        <v>491</v>
      </c>
      <c r="F28" s="34" t="s">
        <v>702</v>
      </c>
      <c r="G28" s="34" t="s">
        <v>703</v>
      </c>
      <c r="H28" s="127">
        <v>38770</v>
      </c>
      <c r="I28" s="127">
        <v>38838</v>
      </c>
      <c r="J28" s="35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640</v>
      </c>
      <c r="K28" s="36">
        <f t="shared" si="0"/>
        <v>1</v>
      </c>
      <c r="L28" s="128">
        <v>640</v>
      </c>
      <c r="M28" s="128"/>
      <c r="N28" s="128"/>
      <c r="O28" s="128"/>
      <c r="P28" s="128"/>
      <c r="Q28" s="128"/>
      <c r="R28" s="128"/>
      <c r="S28" s="128"/>
      <c r="T28" s="118"/>
    </row>
    <row r="29" spans="2:20" ht="12" x14ac:dyDescent="0.2">
      <c r="B29" s="125"/>
      <c r="C29" s="126"/>
      <c r="D29" s="79" t="s">
        <v>536</v>
      </c>
      <c r="E29" s="39" t="s">
        <v>539</v>
      </c>
      <c r="F29" s="34" t="s">
        <v>231</v>
      </c>
      <c r="G29" s="34" t="s">
        <v>231</v>
      </c>
      <c r="H29" s="127">
        <v>38798</v>
      </c>
      <c r="I29" s="127">
        <v>38771</v>
      </c>
      <c r="J29" s="35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640</v>
      </c>
      <c r="K29" s="36">
        <f t="shared" si="0"/>
        <v>1</v>
      </c>
      <c r="L29" s="128"/>
      <c r="M29" s="128"/>
      <c r="N29" s="128"/>
      <c r="O29" s="128"/>
      <c r="P29" s="128"/>
      <c r="Q29" s="128"/>
      <c r="R29" s="128">
        <v>640</v>
      </c>
      <c r="S29" s="128"/>
      <c r="T29" s="118"/>
    </row>
    <row r="30" spans="2:20" ht="12" x14ac:dyDescent="0.2">
      <c r="B30" s="125"/>
      <c r="C30" s="126"/>
      <c r="D30" s="79" t="s">
        <v>518</v>
      </c>
      <c r="E30" s="79" t="s">
        <v>514</v>
      </c>
      <c r="F30" s="34" t="s">
        <v>702</v>
      </c>
      <c r="G30" s="34" t="s">
        <v>702</v>
      </c>
      <c r="H30" s="127">
        <v>39059</v>
      </c>
      <c r="I30" s="127">
        <v>38854</v>
      </c>
      <c r="J30" s="35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640</v>
      </c>
      <c r="K30" s="36">
        <f t="shared" si="0"/>
        <v>1</v>
      </c>
      <c r="L30" s="128">
        <v>640</v>
      </c>
      <c r="M30" s="128"/>
      <c r="N30" s="128"/>
      <c r="O30" s="128"/>
      <c r="P30" s="128"/>
      <c r="Q30" s="128"/>
      <c r="R30" s="128"/>
      <c r="S30" s="128"/>
      <c r="T30" s="118"/>
    </row>
    <row r="31" spans="2:20" ht="12" x14ac:dyDescent="0.2">
      <c r="B31" s="125"/>
      <c r="C31" s="126"/>
      <c r="D31" s="79" t="s">
        <v>537</v>
      </c>
      <c r="E31" s="39" t="s">
        <v>538</v>
      </c>
      <c r="F31" s="34" t="s">
        <v>713</v>
      </c>
      <c r="G31" s="34" t="s">
        <v>713</v>
      </c>
      <c r="H31" s="127">
        <v>0</v>
      </c>
      <c r="I31" s="127">
        <v>0</v>
      </c>
      <c r="J31" s="35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640</v>
      </c>
      <c r="K31" s="36">
        <f t="shared" si="0"/>
        <v>1</v>
      </c>
      <c r="L31" s="128"/>
      <c r="M31" s="128">
        <v>640</v>
      </c>
      <c r="N31" s="128"/>
      <c r="O31" s="128"/>
      <c r="P31" s="128"/>
      <c r="Q31" s="128"/>
      <c r="R31" s="128"/>
      <c r="S31" s="128"/>
      <c r="T31" s="118"/>
    </row>
    <row r="32" spans="2:20" ht="12" x14ac:dyDescent="0.2">
      <c r="B32" s="125"/>
      <c r="C32" s="126"/>
      <c r="D32" s="39" t="s">
        <v>528</v>
      </c>
      <c r="E32" s="39" t="s">
        <v>572</v>
      </c>
      <c r="F32" s="34" t="s">
        <v>705</v>
      </c>
      <c r="G32" s="34" t="s">
        <v>712</v>
      </c>
      <c r="H32" s="127">
        <v>39233</v>
      </c>
      <c r="I32" s="127">
        <v>39681</v>
      </c>
      <c r="J32" s="35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640</v>
      </c>
      <c r="K32" s="36">
        <f t="shared" si="0"/>
        <v>1</v>
      </c>
      <c r="L32" s="128"/>
      <c r="M32" s="128"/>
      <c r="N32" s="128"/>
      <c r="O32" s="128"/>
      <c r="P32" s="128"/>
      <c r="Q32" s="128"/>
      <c r="R32" s="128">
        <v>640</v>
      </c>
      <c r="S32" s="128"/>
      <c r="T32" s="118"/>
    </row>
    <row r="33" spans="2:20" ht="12" x14ac:dyDescent="0.2">
      <c r="B33" s="125"/>
      <c r="C33" s="126"/>
      <c r="D33" s="79" t="s">
        <v>541</v>
      </c>
      <c r="E33" s="79" t="s">
        <v>543</v>
      </c>
      <c r="F33" s="34" t="s">
        <v>713</v>
      </c>
      <c r="G33" s="34" t="s">
        <v>713</v>
      </c>
      <c r="H33" s="127">
        <v>0</v>
      </c>
      <c r="I33" s="127">
        <v>0</v>
      </c>
      <c r="J33" s="35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640</v>
      </c>
      <c r="K33" s="36">
        <f t="shared" si="0"/>
        <v>1</v>
      </c>
      <c r="L33" s="128"/>
      <c r="M33" s="128">
        <v>640</v>
      </c>
      <c r="N33" s="128"/>
      <c r="O33" s="128"/>
      <c r="P33" s="128"/>
      <c r="Q33" s="128"/>
      <c r="R33" s="128"/>
      <c r="S33" s="128"/>
      <c r="T33" s="118"/>
    </row>
    <row r="34" spans="2:20" ht="12" x14ac:dyDescent="0.2">
      <c r="B34" s="125"/>
      <c r="C34" s="126"/>
      <c r="D34" s="39" t="s">
        <v>526</v>
      </c>
      <c r="E34" s="39" t="s">
        <v>545</v>
      </c>
      <c r="F34" s="34" t="s">
        <v>715</v>
      </c>
      <c r="G34" s="34" t="s">
        <v>715</v>
      </c>
      <c r="H34" s="127">
        <v>39417</v>
      </c>
      <c r="I34" s="127">
        <v>39075</v>
      </c>
      <c r="J34" s="35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640</v>
      </c>
      <c r="K34" s="36">
        <f t="shared" si="0"/>
        <v>1</v>
      </c>
      <c r="L34" s="128"/>
      <c r="M34" s="128"/>
      <c r="N34" s="128"/>
      <c r="O34" s="128"/>
      <c r="P34" s="128"/>
      <c r="Q34" s="128"/>
      <c r="R34" s="128"/>
      <c r="S34" s="128">
        <v>640</v>
      </c>
      <c r="T34" s="118"/>
    </row>
    <row r="35" spans="2:20" ht="12" x14ac:dyDescent="0.2">
      <c r="B35" s="125"/>
      <c r="C35" s="126"/>
      <c r="D35" s="79" t="s">
        <v>496</v>
      </c>
      <c r="E35" s="39" t="s">
        <v>546</v>
      </c>
      <c r="F35" s="34" t="s">
        <v>717</v>
      </c>
      <c r="G35" s="34" t="s">
        <v>717</v>
      </c>
      <c r="H35" s="127">
        <v>38953</v>
      </c>
      <c r="I35" s="127">
        <v>38893</v>
      </c>
      <c r="J35" s="35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640</v>
      </c>
      <c r="K35" s="36">
        <f t="shared" si="0"/>
        <v>1</v>
      </c>
      <c r="L35" s="128"/>
      <c r="M35" s="128"/>
      <c r="N35" s="128"/>
      <c r="O35" s="128"/>
      <c r="P35" s="128"/>
      <c r="Q35" s="128"/>
      <c r="R35" s="128"/>
      <c r="S35" s="128">
        <v>640</v>
      </c>
      <c r="T35" s="118"/>
    </row>
    <row r="36" spans="2:20" ht="12" x14ac:dyDescent="0.2">
      <c r="B36" s="125"/>
      <c r="C36" s="126"/>
      <c r="D36" s="79" t="s">
        <v>544</v>
      </c>
      <c r="E36" s="80" t="s">
        <v>529</v>
      </c>
      <c r="F36" s="34" t="s">
        <v>704</v>
      </c>
      <c r="G36" s="34" t="s">
        <v>704</v>
      </c>
      <c r="H36" s="127">
        <v>39137</v>
      </c>
      <c r="I36" s="127">
        <v>39289</v>
      </c>
      <c r="J36" s="35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640</v>
      </c>
      <c r="K36" s="36">
        <f t="shared" si="0"/>
        <v>1</v>
      </c>
      <c r="L36" s="128"/>
      <c r="M36" s="128"/>
      <c r="N36" s="128"/>
      <c r="O36" s="128"/>
      <c r="P36" s="128"/>
      <c r="Q36" s="128"/>
      <c r="R36" s="128"/>
      <c r="S36" s="128">
        <v>640</v>
      </c>
      <c r="T36" s="118"/>
    </row>
    <row r="37" spans="2:20" ht="12" x14ac:dyDescent="0.2">
      <c r="B37" s="125"/>
      <c r="C37" s="126">
        <v>28</v>
      </c>
      <c r="D37" s="39" t="s">
        <v>525</v>
      </c>
      <c r="E37" s="39" t="s">
        <v>528</v>
      </c>
      <c r="F37" s="34" t="s">
        <v>705</v>
      </c>
      <c r="G37" s="34" t="s">
        <v>705</v>
      </c>
      <c r="H37" s="127">
        <v>39364</v>
      </c>
      <c r="I37" s="127">
        <v>39233</v>
      </c>
      <c r="J37" s="35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440</v>
      </c>
      <c r="K37" s="36">
        <f t="shared" si="0"/>
        <v>1</v>
      </c>
      <c r="L37" s="128"/>
      <c r="M37" s="128"/>
      <c r="N37" s="128"/>
      <c r="O37" s="128"/>
      <c r="P37" s="128"/>
      <c r="Q37" s="128">
        <v>440</v>
      </c>
      <c r="R37" s="128"/>
      <c r="S37" s="128"/>
      <c r="T37" s="118"/>
    </row>
    <row r="38" spans="2:20" ht="12" x14ac:dyDescent="0.2">
      <c r="B38" s="125"/>
      <c r="C38" s="126"/>
      <c r="D38" s="79" t="s">
        <v>524</v>
      </c>
      <c r="E38" s="39" t="s">
        <v>529</v>
      </c>
      <c r="F38" s="34" t="s">
        <v>704</v>
      </c>
      <c r="G38" s="34" t="s">
        <v>704</v>
      </c>
      <c r="H38" s="127">
        <v>39343</v>
      </c>
      <c r="I38" s="127">
        <v>39289</v>
      </c>
      <c r="J38" s="35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440</v>
      </c>
      <c r="K38" s="36">
        <f t="shared" si="0"/>
        <v>1</v>
      </c>
      <c r="L38" s="128"/>
      <c r="M38" s="128"/>
      <c r="N38" s="128"/>
      <c r="O38" s="128"/>
      <c r="P38" s="128"/>
      <c r="Q38" s="128">
        <v>440</v>
      </c>
      <c r="R38" s="128"/>
      <c r="S38" s="128"/>
      <c r="T38" s="118"/>
    </row>
    <row r="39" spans="2:20" ht="12" x14ac:dyDescent="0.2">
      <c r="B39" s="125"/>
      <c r="C39" s="126">
        <v>30</v>
      </c>
      <c r="D39" s="79" t="s">
        <v>573</v>
      </c>
      <c r="E39" s="39" t="s">
        <v>533</v>
      </c>
      <c r="F39" s="34" t="s">
        <v>702</v>
      </c>
      <c r="G39" s="34" t="s">
        <v>702</v>
      </c>
      <c r="H39" s="127">
        <v>40232</v>
      </c>
      <c r="I39" s="127">
        <v>39199</v>
      </c>
      <c r="J39" s="35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320</v>
      </c>
      <c r="K39" s="36">
        <f t="shared" si="0"/>
        <v>1</v>
      </c>
      <c r="L39" s="128"/>
      <c r="M39" s="128"/>
      <c r="N39" s="128"/>
      <c r="O39" s="128"/>
      <c r="P39" s="128">
        <v>320</v>
      </c>
      <c r="Q39" s="128"/>
      <c r="R39" s="128"/>
      <c r="S39" s="128"/>
      <c r="T39" s="118"/>
    </row>
    <row r="40" spans="2:20" ht="12" x14ac:dyDescent="0.2">
      <c r="B40" s="125"/>
      <c r="C40" s="126"/>
      <c r="D40" s="79"/>
      <c r="E40" s="39"/>
      <c r="F40" s="34" t="s">
        <v>166</v>
      </c>
      <c r="G40" s="34" t="s">
        <v>166</v>
      </c>
      <c r="H40" s="127" t="s">
        <v>166</v>
      </c>
      <c r="I40" s="127" t="s">
        <v>166</v>
      </c>
      <c r="J40" s="35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0</v>
      </c>
      <c r="K40" s="36">
        <f t="shared" si="0"/>
        <v>0</v>
      </c>
      <c r="L40" s="128"/>
      <c r="M40" s="128"/>
      <c r="N40" s="128"/>
      <c r="O40" s="128"/>
      <c r="P40" s="128"/>
      <c r="Q40" s="128"/>
      <c r="R40" s="128"/>
      <c r="S40" s="128"/>
      <c r="T40" s="118"/>
    </row>
    <row r="41" spans="2:20" ht="12" x14ac:dyDescent="0.2">
      <c r="B41" s="125"/>
      <c r="C41" s="126"/>
      <c r="D41" s="79"/>
      <c r="E41" s="39"/>
      <c r="F41" s="34" t="s">
        <v>166</v>
      </c>
      <c r="G41" s="34" t="s">
        <v>166</v>
      </c>
      <c r="H41" s="127" t="s">
        <v>166</v>
      </c>
      <c r="I41" s="127" t="s">
        <v>166</v>
      </c>
      <c r="J41" s="35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0</v>
      </c>
      <c r="K41" s="36">
        <f t="shared" ref="K41:K69" si="1">COUNT(L41:T41)-COUNTIF(L41:T41,"=0")</f>
        <v>0</v>
      </c>
      <c r="L41" s="128"/>
      <c r="M41" s="128"/>
      <c r="N41" s="128"/>
      <c r="O41" s="128"/>
      <c r="P41" s="128"/>
      <c r="Q41" s="128"/>
      <c r="R41" s="128"/>
      <c r="S41" s="128"/>
      <c r="T41" s="118"/>
    </row>
    <row r="42" spans="2:20" ht="12" x14ac:dyDescent="0.2">
      <c r="B42" s="125"/>
      <c r="C42" s="126"/>
      <c r="D42" s="79"/>
      <c r="E42" s="39"/>
      <c r="F42" s="34" t="s">
        <v>166</v>
      </c>
      <c r="G42" s="34" t="s">
        <v>166</v>
      </c>
      <c r="H42" s="127" t="s">
        <v>166</v>
      </c>
      <c r="I42" s="127" t="s">
        <v>166</v>
      </c>
      <c r="J42" s="35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0</v>
      </c>
      <c r="K42" s="36">
        <f t="shared" si="1"/>
        <v>0</v>
      </c>
      <c r="L42" s="128"/>
      <c r="M42" s="128"/>
      <c r="N42" s="128"/>
      <c r="O42" s="128"/>
      <c r="P42" s="128"/>
      <c r="Q42" s="128"/>
      <c r="R42" s="128"/>
      <c r="S42" s="128"/>
      <c r="T42" s="118"/>
    </row>
    <row r="43" spans="2:20" ht="12" x14ac:dyDescent="0.2">
      <c r="B43" s="125"/>
      <c r="C43" s="126"/>
      <c r="D43" s="79"/>
      <c r="E43" s="39"/>
      <c r="F43" s="34" t="s">
        <v>166</v>
      </c>
      <c r="G43" s="34" t="s">
        <v>166</v>
      </c>
      <c r="H43" s="127" t="s">
        <v>166</v>
      </c>
      <c r="I43" s="127" t="s">
        <v>166</v>
      </c>
      <c r="J43" s="35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0</v>
      </c>
      <c r="K43" s="36">
        <f t="shared" si="1"/>
        <v>0</v>
      </c>
      <c r="L43" s="128"/>
      <c r="M43" s="128"/>
      <c r="N43" s="128"/>
      <c r="O43" s="128"/>
      <c r="P43" s="128"/>
      <c r="Q43" s="128"/>
      <c r="R43" s="128"/>
      <c r="S43" s="128"/>
      <c r="T43" s="118"/>
    </row>
    <row r="44" spans="2:20" ht="12" x14ac:dyDescent="0.2">
      <c r="B44" s="125"/>
      <c r="C44" s="126"/>
      <c r="D44" s="79"/>
      <c r="E44" s="39"/>
      <c r="F44" s="34" t="s">
        <v>166</v>
      </c>
      <c r="G44" s="34" t="s">
        <v>166</v>
      </c>
      <c r="H44" s="127" t="s">
        <v>166</v>
      </c>
      <c r="I44" s="127" t="s">
        <v>166</v>
      </c>
      <c r="J44" s="35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0</v>
      </c>
      <c r="K44" s="36">
        <f t="shared" si="1"/>
        <v>0</v>
      </c>
      <c r="L44" s="128"/>
      <c r="M44" s="128"/>
      <c r="N44" s="128"/>
      <c r="O44" s="128"/>
      <c r="P44" s="128"/>
      <c r="Q44" s="128"/>
      <c r="R44" s="128"/>
      <c r="S44" s="128"/>
      <c r="T44" s="118"/>
    </row>
    <row r="45" spans="2:20" ht="12" x14ac:dyDescent="0.2">
      <c r="B45" s="125"/>
      <c r="C45" s="126"/>
      <c r="D45" s="79"/>
      <c r="E45" s="79"/>
      <c r="F45" s="34" t="s">
        <v>166</v>
      </c>
      <c r="G45" s="34" t="s">
        <v>166</v>
      </c>
      <c r="H45" s="127" t="s">
        <v>166</v>
      </c>
      <c r="I45" s="127" t="s">
        <v>166</v>
      </c>
      <c r="J45" s="35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0</v>
      </c>
      <c r="K45" s="36">
        <f t="shared" si="1"/>
        <v>0</v>
      </c>
      <c r="L45" s="128"/>
      <c r="M45" s="128"/>
      <c r="N45" s="128"/>
      <c r="O45" s="128"/>
      <c r="P45" s="128"/>
      <c r="Q45" s="128"/>
      <c r="R45" s="128"/>
      <c r="S45" s="128"/>
      <c r="T45" s="118"/>
    </row>
    <row r="46" spans="2:20" ht="12" x14ac:dyDescent="0.2">
      <c r="B46" s="125"/>
      <c r="C46" s="126"/>
      <c r="D46" s="79"/>
      <c r="E46" s="39"/>
      <c r="F46" s="34" t="s">
        <v>166</v>
      </c>
      <c r="G46" s="34" t="s">
        <v>166</v>
      </c>
      <c r="H46" s="127" t="s">
        <v>166</v>
      </c>
      <c r="I46" s="127" t="s">
        <v>166</v>
      </c>
      <c r="J46" s="35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0</v>
      </c>
      <c r="K46" s="36">
        <f t="shared" si="1"/>
        <v>0</v>
      </c>
      <c r="L46" s="128"/>
      <c r="M46" s="128"/>
      <c r="N46" s="128"/>
      <c r="O46" s="128"/>
      <c r="P46" s="128"/>
      <c r="Q46" s="128"/>
      <c r="R46" s="128"/>
      <c r="S46" s="128"/>
      <c r="T46" s="118"/>
    </row>
    <row r="47" spans="2:20" ht="12" x14ac:dyDescent="0.2">
      <c r="B47" s="125"/>
      <c r="C47" s="126"/>
      <c r="D47" s="79"/>
      <c r="E47" s="39"/>
      <c r="F47" s="34" t="s">
        <v>166</v>
      </c>
      <c r="G47" s="34" t="s">
        <v>166</v>
      </c>
      <c r="H47" s="127" t="s">
        <v>166</v>
      </c>
      <c r="I47" s="127" t="s">
        <v>166</v>
      </c>
      <c r="J47" s="35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0</v>
      </c>
      <c r="K47" s="36">
        <f t="shared" si="1"/>
        <v>0</v>
      </c>
      <c r="L47" s="128"/>
      <c r="M47" s="128"/>
      <c r="N47" s="128"/>
      <c r="O47" s="128"/>
      <c r="P47" s="128"/>
      <c r="Q47" s="128"/>
      <c r="R47" s="128"/>
      <c r="S47" s="128"/>
      <c r="T47" s="118"/>
    </row>
    <row r="48" spans="2:20" ht="12" x14ac:dyDescent="0.2">
      <c r="B48" s="125"/>
      <c r="C48" s="126"/>
      <c r="D48" s="79"/>
      <c r="E48" s="39"/>
      <c r="F48" s="34" t="s">
        <v>166</v>
      </c>
      <c r="G48" s="34" t="s">
        <v>166</v>
      </c>
      <c r="H48" s="127" t="s">
        <v>166</v>
      </c>
      <c r="I48" s="127" t="s">
        <v>166</v>
      </c>
      <c r="J48" s="35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0</v>
      </c>
      <c r="K48" s="36">
        <f t="shared" si="1"/>
        <v>0</v>
      </c>
      <c r="L48" s="128"/>
      <c r="M48" s="128"/>
      <c r="N48" s="128"/>
      <c r="O48" s="128"/>
      <c r="P48" s="128"/>
      <c r="Q48" s="128"/>
      <c r="R48" s="128"/>
      <c r="S48" s="128"/>
      <c r="T48" s="118"/>
    </row>
    <row r="49" spans="2:20" ht="12" x14ac:dyDescent="0.2">
      <c r="B49" s="125"/>
      <c r="C49" s="126"/>
      <c r="D49" s="79"/>
      <c r="E49" s="39"/>
      <c r="F49" s="34" t="s">
        <v>166</v>
      </c>
      <c r="G49" s="34" t="s">
        <v>166</v>
      </c>
      <c r="H49" s="127" t="s">
        <v>166</v>
      </c>
      <c r="I49" s="127" t="s">
        <v>166</v>
      </c>
      <c r="J49" s="35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0</v>
      </c>
      <c r="K49" s="36">
        <f t="shared" si="1"/>
        <v>0</v>
      </c>
      <c r="L49" s="128"/>
      <c r="M49" s="128"/>
      <c r="N49" s="128"/>
      <c r="O49" s="128"/>
      <c r="P49" s="128"/>
      <c r="Q49" s="128"/>
      <c r="R49" s="128"/>
      <c r="S49" s="128"/>
      <c r="T49" s="118"/>
    </row>
    <row r="50" spans="2:20" ht="12" x14ac:dyDescent="0.2">
      <c r="B50" s="125"/>
      <c r="C50" s="126"/>
      <c r="D50" s="79"/>
      <c r="E50" s="39"/>
      <c r="F50" s="34" t="s">
        <v>166</v>
      </c>
      <c r="G50" s="34" t="s">
        <v>166</v>
      </c>
      <c r="H50" s="127" t="s">
        <v>166</v>
      </c>
      <c r="I50" s="127" t="s">
        <v>166</v>
      </c>
      <c r="J50" s="35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0</v>
      </c>
      <c r="K50" s="36">
        <f t="shared" si="1"/>
        <v>0</v>
      </c>
      <c r="L50" s="128"/>
      <c r="M50" s="128"/>
      <c r="N50" s="128"/>
      <c r="O50" s="128"/>
      <c r="P50" s="128"/>
      <c r="Q50" s="128"/>
      <c r="R50" s="128"/>
      <c r="S50" s="128"/>
      <c r="T50" s="118"/>
    </row>
    <row r="51" spans="2:20" ht="12" x14ac:dyDescent="0.2">
      <c r="B51" s="125"/>
      <c r="C51" s="126"/>
      <c r="D51" s="79"/>
      <c r="E51" s="39"/>
      <c r="F51" s="34" t="s">
        <v>166</v>
      </c>
      <c r="G51" s="34" t="s">
        <v>166</v>
      </c>
      <c r="H51" s="127" t="s">
        <v>166</v>
      </c>
      <c r="I51" s="127" t="s">
        <v>166</v>
      </c>
      <c r="J51" s="35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0</v>
      </c>
      <c r="K51" s="36">
        <f t="shared" si="1"/>
        <v>0</v>
      </c>
      <c r="L51" s="128"/>
      <c r="M51" s="128"/>
      <c r="N51" s="128"/>
      <c r="O51" s="128"/>
      <c r="P51" s="128"/>
      <c r="Q51" s="128"/>
      <c r="R51" s="128"/>
      <c r="S51" s="128"/>
      <c r="T51" s="118"/>
    </row>
    <row r="52" spans="2:20" ht="12" x14ac:dyDescent="0.2">
      <c r="B52" s="125"/>
      <c r="C52" s="126"/>
      <c r="D52" s="79"/>
      <c r="E52" s="39"/>
      <c r="F52" s="34" t="s">
        <v>166</v>
      </c>
      <c r="G52" s="34" t="s">
        <v>166</v>
      </c>
      <c r="H52" s="127" t="s">
        <v>166</v>
      </c>
      <c r="I52" s="127" t="s">
        <v>166</v>
      </c>
      <c r="J52" s="35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36">
        <f t="shared" si="1"/>
        <v>0</v>
      </c>
      <c r="L52" s="128"/>
      <c r="M52" s="128"/>
      <c r="N52" s="128"/>
      <c r="O52" s="128"/>
      <c r="P52" s="128"/>
      <c r="Q52" s="128"/>
      <c r="R52" s="128"/>
      <c r="S52" s="128"/>
      <c r="T52" s="118"/>
    </row>
    <row r="53" spans="2:20" ht="12" x14ac:dyDescent="0.2">
      <c r="B53" s="125"/>
      <c r="C53" s="126"/>
      <c r="D53" s="79"/>
      <c r="E53" s="39"/>
      <c r="F53" s="34" t="s">
        <v>166</v>
      </c>
      <c r="G53" s="34" t="s">
        <v>166</v>
      </c>
      <c r="H53" s="127" t="s">
        <v>166</v>
      </c>
      <c r="I53" s="127" t="s">
        <v>166</v>
      </c>
      <c r="J53" s="35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36">
        <f t="shared" si="1"/>
        <v>0</v>
      </c>
      <c r="L53" s="128"/>
      <c r="M53" s="128"/>
      <c r="N53" s="128"/>
      <c r="O53" s="128"/>
      <c r="P53" s="128"/>
      <c r="Q53" s="128"/>
      <c r="R53" s="128"/>
      <c r="S53" s="128"/>
      <c r="T53" s="118"/>
    </row>
    <row r="54" spans="2:20" ht="12" x14ac:dyDescent="0.2">
      <c r="B54" s="125"/>
      <c r="C54" s="126"/>
      <c r="D54" s="79"/>
      <c r="E54" s="39"/>
      <c r="F54" s="34" t="s">
        <v>166</v>
      </c>
      <c r="G54" s="34" t="s">
        <v>166</v>
      </c>
      <c r="H54" s="127" t="s">
        <v>166</v>
      </c>
      <c r="I54" s="127" t="s">
        <v>166</v>
      </c>
      <c r="J54" s="35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36">
        <f t="shared" si="1"/>
        <v>0</v>
      </c>
      <c r="L54" s="128"/>
      <c r="M54" s="128"/>
      <c r="N54" s="128"/>
      <c r="O54" s="128"/>
      <c r="P54" s="128"/>
      <c r="Q54" s="128"/>
      <c r="R54" s="128"/>
      <c r="S54" s="128"/>
      <c r="T54" s="118"/>
    </row>
    <row r="55" spans="2:20" ht="12" x14ac:dyDescent="0.2">
      <c r="B55" s="125"/>
      <c r="C55" s="126"/>
      <c r="D55" s="79"/>
      <c r="E55" s="39"/>
      <c r="F55" s="34" t="s">
        <v>166</v>
      </c>
      <c r="G55" s="34" t="s">
        <v>166</v>
      </c>
      <c r="H55" s="127" t="s">
        <v>166</v>
      </c>
      <c r="I55" s="127" t="s">
        <v>166</v>
      </c>
      <c r="J55" s="35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36">
        <f t="shared" si="1"/>
        <v>0</v>
      </c>
      <c r="L55" s="128"/>
      <c r="M55" s="128"/>
      <c r="N55" s="128"/>
      <c r="O55" s="128"/>
      <c r="P55" s="128"/>
      <c r="Q55" s="128"/>
      <c r="R55" s="128"/>
      <c r="S55" s="128"/>
      <c r="T55" s="118"/>
    </row>
    <row r="56" spans="2:20" ht="12" x14ac:dyDescent="0.2">
      <c r="B56" s="125"/>
      <c r="C56" s="126"/>
      <c r="D56" s="79"/>
      <c r="E56" s="39"/>
      <c r="F56" s="34" t="s">
        <v>166</v>
      </c>
      <c r="G56" s="34" t="s">
        <v>166</v>
      </c>
      <c r="H56" s="127" t="s">
        <v>166</v>
      </c>
      <c r="I56" s="127" t="s">
        <v>166</v>
      </c>
      <c r="J56" s="35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36">
        <f t="shared" si="1"/>
        <v>0</v>
      </c>
      <c r="L56" s="128"/>
      <c r="M56" s="128"/>
      <c r="N56" s="128"/>
      <c r="O56" s="128"/>
      <c r="P56" s="128"/>
      <c r="Q56" s="128"/>
      <c r="R56" s="128"/>
      <c r="S56" s="128"/>
      <c r="T56" s="118"/>
    </row>
    <row r="57" spans="2:20" ht="12" x14ac:dyDescent="0.2">
      <c r="B57" s="125"/>
      <c r="C57" s="126"/>
      <c r="D57" s="79"/>
      <c r="E57" s="39"/>
      <c r="F57" s="34" t="s">
        <v>166</v>
      </c>
      <c r="G57" s="34" t="s">
        <v>166</v>
      </c>
      <c r="H57" s="127" t="s">
        <v>166</v>
      </c>
      <c r="I57" s="127" t="s">
        <v>166</v>
      </c>
      <c r="J57" s="35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36">
        <f t="shared" si="1"/>
        <v>0</v>
      </c>
      <c r="L57" s="128"/>
      <c r="M57" s="128"/>
      <c r="N57" s="128"/>
      <c r="O57" s="128"/>
      <c r="P57" s="128"/>
      <c r="Q57" s="128"/>
      <c r="R57" s="128"/>
      <c r="S57" s="128"/>
      <c r="T57" s="118"/>
    </row>
    <row r="58" spans="2:20" ht="12" x14ac:dyDescent="0.2">
      <c r="B58" s="125"/>
      <c r="C58" s="126"/>
      <c r="D58" s="79"/>
      <c r="E58" s="39"/>
      <c r="F58" s="34" t="s">
        <v>166</v>
      </c>
      <c r="G58" s="34" t="s">
        <v>166</v>
      </c>
      <c r="H58" s="127" t="s">
        <v>166</v>
      </c>
      <c r="I58" s="127" t="s">
        <v>166</v>
      </c>
      <c r="J58" s="35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36">
        <f t="shared" si="1"/>
        <v>0</v>
      </c>
      <c r="L58" s="128"/>
      <c r="M58" s="128"/>
      <c r="N58" s="128"/>
      <c r="O58" s="128"/>
      <c r="P58" s="128"/>
      <c r="Q58" s="128"/>
      <c r="R58" s="128"/>
      <c r="S58" s="128"/>
      <c r="T58" s="118"/>
    </row>
    <row r="59" spans="2:20" ht="12" x14ac:dyDescent="0.2">
      <c r="B59" s="125"/>
      <c r="C59" s="126"/>
      <c r="D59" s="79"/>
      <c r="E59" s="39"/>
      <c r="F59" s="34" t="s">
        <v>166</v>
      </c>
      <c r="G59" s="34" t="s">
        <v>166</v>
      </c>
      <c r="H59" s="127" t="s">
        <v>166</v>
      </c>
      <c r="I59" s="127" t="s">
        <v>166</v>
      </c>
      <c r="J59" s="35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36">
        <f t="shared" si="1"/>
        <v>0</v>
      </c>
      <c r="L59" s="128"/>
      <c r="M59" s="128"/>
      <c r="N59" s="128"/>
      <c r="O59" s="128"/>
      <c r="P59" s="128"/>
      <c r="Q59" s="128"/>
      <c r="R59" s="128"/>
      <c r="S59" s="128"/>
      <c r="T59" s="118"/>
    </row>
    <row r="60" spans="2:20" ht="12" x14ac:dyDescent="0.2">
      <c r="B60" s="125"/>
      <c r="C60" s="126"/>
      <c r="D60" s="79"/>
      <c r="E60" s="39"/>
      <c r="F60" s="34" t="s">
        <v>166</v>
      </c>
      <c r="G60" s="34" t="s">
        <v>166</v>
      </c>
      <c r="H60" s="127" t="s">
        <v>166</v>
      </c>
      <c r="I60" s="127" t="s">
        <v>166</v>
      </c>
      <c r="J60" s="35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36">
        <f t="shared" si="1"/>
        <v>0</v>
      </c>
      <c r="L60" s="128"/>
      <c r="M60" s="128"/>
      <c r="N60" s="128"/>
      <c r="O60" s="128"/>
      <c r="P60" s="128"/>
      <c r="Q60" s="128"/>
      <c r="R60" s="128"/>
      <c r="S60" s="128"/>
      <c r="T60" s="118"/>
    </row>
    <row r="61" spans="2:20" ht="12" x14ac:dyDescent="0.2">
      <c r="B61" s="125"/>
      <c r="C61" s="126"/>
      <c r="D61" s="79"/>
      <c r="E61" s="39"/>
      <c r="F61" s="34" t="s">
        <v>166</v>
      </c>
      <c r="G61" s="34" t="s">
        <v>166</v>
      </c>
      <c r="H61" s="127" t="s">
        <v>166</v>
      </c>
      <c r="I61" s="127" t="s">
        <v>166</v>
      </c>
      <c r="J61" s="35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36">
        <f t="shared" si="1"/>
        <v>0</v>
      </c>
      <c r="L61" s="128"/>
      <c r="M61" s="128"/>
      <c r="N61" s="128"/>
      <c r="O61" s="128"/>
      <c r="P61" s="128"/>
      <c r="Q61" s="128"/>
      <c r="R61" s="128"/>
      <c r="S61" s="128"/>
      <c r="T61" s="118"/>
    </row>
    <row r="62" spans="2:20" ht="12" x14ac:dyDescent="0.2">
      <c r="B62" s="125"/>
      <c r="C62" s="126"/>
      <c r="D62" s="79"/>
      <c r="E62" s="39"/>
      <c r="F62" s="34" t="s">
        <v>166</v>
      </c>
      <c r="G62" s="34" t="s">
        <v>166</v>
      </c>
      <c r="H62" s="127" t="s">
        <v>166</v>
      </c>
      <c r="I62" s="127" t="s">
        <v>166</v>
      </c>
      <c r="J62" s="35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36">
        <f t="shared" si="1"/>
        <v>0</v>
      </c>
      <c r="L62" s="128"/>
      <c r="M62" s="128"/>
      <c r="N62" s="128"/>
      <c r="O62" s="128"/>
      <c r="P62" s="128"/>
      <c r="Q62" s="128"/>
      <c r="R62" s="128"/>
      <c r="S62" s="128"/>
      <c r="T62" s="118"/>
    </row>
    <row r="63" spans="2:20" ht="12" x14ac:dyDescent="0.2">
      <c r="B63" s="125"/>
      <c r="C63" s="126"/>
      <c r="D63" s="79"/>
      <c r="E63" s="39"/>
      <c r="F63" s="34" t="s">
        <v>166</v>
      </c>
      <c r="G63" s="34" t="s">
        <v>166</v>
      </c>
      <c r="H63" s="127" t="s">
        <v>166</v>
      </c>
      <c r="I63" s="127" t="s">
        <v>166</v>
      </c>
      <c r="J63" s="35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36">
        <f t="shared" si="1"/>
        <v>0</v>
      </c>
      <c r="L63" s="128"/>
      <c r="M63" s="128"/>
      <c r="N63" s="128"/>
      <c r="O63" s="128"/>
      <c r="P63" s="128"/>
      <c r="Q63" s="128"/>
      <c r="R63" s="128"/>
      <c r="S63" s="128"/>
      <c r="T63" s="118"/>
    </row>
    <row r="64" spans="2:20" ht="12" x14ac:dyDescent="0.2">
      <c r="B64" s="125"/>
      <c r="C64" s="126"/>
      <c r="D64" s="79"/>
      <c r="E64" s="39"/>
      <c r="F64" s="34" t="s">
        <v>166</v>
      </c>
      <c r="G64" s="34" t="s">
        <v>166</v>
      </c>
      <c r="H64" s="127" t="s">
        <v>166</v>
      </c>
      <c r="I64" s="127" t="s">
        <v>166</v>
      </c>
      <c r="J64" s="35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36">
        <f t="shared" si="1"/>
        <v>0</v>
      </c>
      <c r="L64" s="128"/>
      <c r="M64" s="128"/>
      <c r="N64" s="128"/>
      <c r="O64" s="128"/>
      <c r="P64" s="128"/>
      <c r="Q64" s="128"/>
      <c r="R64" s="128"/>
      <c r="S64" s="128"/>
      <c r="T64" s="118"/>
    </row>
    <row r="65" spans="2:20" ht="12" x14ac:dyDescent="0.2">
      <c r="B65" s="125"/>
      <c r="C65" s="126"/>
      <c r="D65" s="79"/>
      <c r="E65" s="39"/>
      <c r="F65" s="34" t="s">
        <v>166</v>
      </c>
      <c r="G65" s="34" t="s">
        <v>166</v>
      </c>
      <c r="H65" s="127" t="s">
        <v>166</v>
      </c>
      <c r="I65" s="127" t="s">
        <v>166</v>
      </c>
      <c r="J65" s="35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36">
        <f t="shared" si="1"/>
        <v>0</v>
      </c>
      <c r="L65" s="128"/>
      <c r="M65" s="128"/>
      <c r="N65" s="128"/>
      <c r="O65" s="128"/>
      <c r="P65" s="128"/>
      <c r="Q65" s="128"/>
      <c r="R65" s="128"/>
      <c r="S65" s="128"/>
      <c r="T65" s="118"/>
    </row>
    <row r="66" spans="2:20" ht="12" x14ac:dyDescent="0.2">
      <c r="B66" s="125"/>
      <c r="C66" s="126"/>
      <c r="D66" s="79"/>
      <c r="E66" s="39"/>
      <c r="F66" s="34" t="s">
        <v>166</v>
      </c>
      <c r="G66" s="34" t="s">
        <v>166</v>
      </c>
      <c r="H66" s="127" t="s">
        <v>166</v>
      </c>
      <c r="I66" s="127" t="s">
        <v>166</v>
      </c>
      <c r="J66" s="35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36">
        <f t="shared" si="1"/>
        <v>0</v>
      </c>
      <c r="L66" s="128"/>
      <c r="M66" s="128"/>
      <c r="N66" s="128"/>
      <c r="O66" s="128"/>
      <c r="P66" s="128"/>
      <c r="Q66" s="128"/>
      <c r="R66" s="128"/>
      <c r="S66" s="128"/>
      <c r="T66" s="118"/>
    </row>
    <row r="67" spans="2:20" ht="12" x14ac:dyDescent="0.2">
      <c r="B67" s="125"/>
      <c r="C67" s="126"/>
      <c r="D67" s="79"/>
      <c r="E67" s="39"/>
      <c r="F67" s="34" t="s">
        <v>166</v>
      </c>
      <c r="G67" s="34" t="s">
        <v>166</v>
      </c>
      <c r="H67" s="127" t="s">
        <v>166</v>
      </c>
      <c r="I67" s="127" t="s">
        <v>166</v>
      </c>
      <c r="J67" s="35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36">
        <f t="shared" si="1"/>
        <v>0</v>
      </c>
      <c r="L67" s="128"/>
      <c r="M67" s="128"/>
      <c r="N67" s="128"/>
      <c r="O67" s="128"/>
      <c r="P67" s="128"/>
      <c r="Q67" s="128"/>
      <c r="R67" s="128"/>
      <c r="S67" s="128"/>
      <c r="T67" s="118"/>
    </row>
    <row r="68" spans="2:20" ht="12" x14ac:dyDescent="0.2">
      <c r="B68" s="125"/>
      <c r="C68" s="126"/>
      <c r="D68" s="79"/>
      <c r="E68" s="39"/>
      <c r="F68" s="34" t="s">
        <v>166</v>
      </c>
      <c r="G68" s="34" t="s">
        <v>166</v>
      </c>
      <c r="H68" s="127" t="s">
        <v>166</v>
      </c>
      <c r="I68" s="127" t="s">
        <v>166</v>
      </c>
      <c r="J68" s="35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36">
        <f t="shared" si="1"/>
        <v>0</v>
      </c>
      <c r="L68" s="128"/>
      <c r="M68" s="128"/>
      <c r="N68" s="128"/>
      <c r="O68" s="128"/>
      <c r="P68" s="128"/>
      <c r="Q68" s="128"/>
      <c r="R68" s="128"/>
      <c r="S68" s="128"/>
      <c r="T68" s="118"/>
    </row>
    <row r="69" spans="2:20" ht="12" x14ac:dyDescent="0.2">
      <c r="B69" s="125"/>
      <c r="C69" s="126"/>
      <c r="D69" s="79"/>
      <c r="E69" s="39"/>
      <c r="F69" s="34" t="s">
        <v>166</v>
      </c>
      <c r="G69" s="34" t="s">
        <v>166</v>
      </c>
      <c r="H69" s="127" t="s">
        <v>166</v>
      </c>
      <c r="I69" s="127" t="s">
        <v>166</v>
      </c>
      <c r="J69" s="35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36">
        <f t="shared" si="1"/>
        <v>0</v>
      </c>
      <c r="L69" s="128"/>
      <c r="M69" s="128"/>
      <c r="N69" s="128"/>
      <c r="O69" s="128"/>
      <c r="P69" s="128"/>
      <c r="Q69" s="128"/>
      <c r="R69" s="128"/>
      <c r="S69" s="128"/>
      <c r="T69" s="118"/>
    </row>
    <row r="70" spans="2:20" ht="10.199999999999999" x14ac:dyDescent="0.2">
      <c r="B70" s="129"/>
      <c r="C70" s="130"/>
      <c r="D70" s="130"/>
      <c r="E70" s="130"/>
      <c r="F70" s="131"/>
      <c r="G70" s="131"/>
      <c r="H70" s="132"/>
      <c r="I70" s="132"/>
      <c r="J70" s="133"/>
      <c r="K70" s="131"/>
      <c r="L70" s="133"/>
      <c r="M70" s="133"/>
      <c r="N70" s="133"/>
      <c r="O70" s="133"/>
      <c r="P70" s="133"/>
      <c r="Q70" s="133"/>
      <c r="R70" s="133"/>
      <c r="S70" s="133"/>
      <c r="T70" s="118"/>
    </row>
    <row r="71" spans="2:20" ht="10.199999999999999" x14ac:dyDescent="0.2">
      <c r="B71" s="134"/>
      <c r="C71" s="135"/>
      <c r="D71" s="136"/>
      <c r="E71" s="136" t="str">
        <f>SM_S19!$D$41</f>
        <v>CONTAGEM DE SEMANAS</v>
      </c>
      <c r="F71" s="137"/>
      <c r="G71" s="137"/>
      <c r="H71" s="132"/>
      <c r="I71" s="132"/>
      <c r="J71" s="138"/>
      <c r="K71" s="138"/>
      <c r="L71" s="50">
        <f>SM!H$41</f>
        <v>51</v>
      </c>
      <c r="M71" s="50">
        <f>SM!I$41</f>
        <v>39</v>
      </c>
      <c r="N71" s="50">
        <f>SM!J$41</f>
        <v>35</v>
      </c>
      <c r="O71" s="50">
        <f>SM!K$41</f>
        <v>31</v>
      </c>
      <c r="P71" s="50">
        <f>SM!L$41</f>
        <v>30</v>
      </c>
      <c r="Q71" s="50">
        <f>SM!M$41</f>
        <v>12</v>
      </c>
      <c r="R71" s="50">
        <f>SM!N$41</f>
        <v>5</v>
      </c>
      <c r="S71" s="50">
        <f>SM!O$41</f>
        <v>1</v>
      </c>
      <c r="T71" s="139"/>
    </row>
  </sheetData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T71"/>
  <sheetViews>
    <sheetView workbookViewId="0"/>
  </sheetViews>
  <sheetFormatPr defaultRowHeight="14.4" x14ac:dyDescent="0.2"/>
  <cols>
    <col min="4" max="4" width="31.7109375" bestFit="1" customWidth="1"/>
    <col min="5" max="5" width="38.140625" bestFit="1" customWidth="1"/>
    <col min="6" max="7" width="10.42578125" bestFit="1" customWidth="1"/>
    <col min="8" max="9" width="10.140625" bestFit="1" customWidth="1"/>
  </cols>
  <sheetData>
    <row r="2" spans="2:20" ht="12" x14ac:dyDescent="0.2">
      <c r="B2" s="97" t="str">
        <f>SM_S19!B2</f>
        <v>RANKING ESTADUAL - 2018</v>
      </c>
      <c r="F2" s="99"/>
      <c r="G2" s="99"/>
      <c r="H2" s="100"/>
      <c r="I2" s="100"/>
      <c r="J2" s="101"/>
      <c r="K2" s="99"/>
      <c r="L2" s="102"/>
      <c r="M2" s="102"/>
      <c r="N2" s="102"/>
      <c r="O2" s="102"/>
      <c r="P2" s="102"/>
      <c r="Q2" s="102"/>
      <c r="R2" s="102"/>
      <c r="S2" s="102"/>
    </row>
    <row r="3" spans="2:20" ht="12" x14ac:dyDescent="0.2">
      <c r="B3" s="103" t="s">
        <v>574</v>
      </c>
      <c r="D3" s="6">
        <f>SM!D3</f>
        <v>43255</v>
      </c>
      <c r="E3" s="141"/>
      <c r="F3" s="99"/>
      <c r="G3" s="99"/>
      <c r="H3" s="100"/>
      <c r="I3" s="100"/>
      <c r="J3" s="101"/>
      <c r="K3" s="99"/>
      <c r="L3" s="102"/>
      <c r="M3" s="102"/>
      <c r="N3" s="102"/>
      <c r="O3" s="102"/>
      <c r="P3" s="102"/>
      <c r="Q3" s="102"/>
      <c r="R3" s="102"/>
      <c r="S3" s="102"/>
    </row>
    <row r="4" spans="2:20" ht="12" x14ac:dyDescent="0.2">
      <c r="B4" s="102"/>
      <c r="C4" s="104"/>
      <c r="D4" s="105"/>
      <c r="E4" s="105"/>
      <c r="F4" s="99"/>
      <c r="G4" s="99"/>
      <c r="H4" s="100"/>
      <c r="I4" s="100"/>
      <c r="J4" s="101"/>
      <c r="K4" s="99"/>
      <c r="L4" s="102"/>
      <c r="M4" s="102"/>
      <c r="N4" s="102"/>
      <c r="O4" s="102"/>
      <c r="P4" s="102"/>
      <c r="Q4" s="102"/>
      <c r="R4" s="102"/>
      <c r="S4" s="102"/>
    </row>
    <row r="5" spans="2:20" ht="12" x14ac:dyDescent="0.2">
      <c r="B5" s="106"/>
      <c r="C5" s="107"/>
      <c r="D5" s="107"/>
      <c r="E5" s="107"/>
      <c r="F5" s="142"/>
      <c r="G5" s="142"/>
      <c r="H5" s="143"/>
      <c r="I5" s="143"/>
      <c r="J5" s="110"/>
      <c r="K5" s="111"/>
      <c r="L5" s="112"/>
      <c r="M5" s="112"/>
      <c r="N5" s="112"/>
      <c r="O5" s="112"/>
      <c r="P5" s="112"/>
      <c r="Q5" s="112"/>
      <c r="R5" s="112"/>
      <c r="S5" s="112"/>
      <c r="T5" s="113"/>
    </row>
    <row r="6" spans="2:20" ht="24" x14ac:dyDescent="0.2">
      <c r="B6" s="114"/>
      <c r="C6" s="58" t="s">
        <v>2</v>
      </c>
      <c r="D6" s="58" t="str">
        <f>DM_S19!D6</f>
        <v>ATLETA 1</v>
      </c>
      <c r="E6" s="150" t="str">
        <f>DM_S19!E6</f>
        <v>ATLETA 2</v>
      </c>
      <c r="F6" s="151" t="str">
        <f>DM_S19!F6</f>
        <v>ENT 1</v>
      </c>
      <c r="G6" s="18" t="str">
        <f>DM_S19!G6</f>
        <v>ENT 2</v>
      </c>
      <c r="H6" s="144" t="s">
        <v>315</v>
      </c>
      <c r="I6" s="144" t="s">
        <v>316</v>
      </c>
      <c r="J6" s="116" t="str">
        <f>DM_S19!J6</f>
        <v>TOTAL RK52</v>
      </c>
      <c r="K6" s="117" t="str">
        <f>DM_S19!K6</f>
        <v>Torneios</v>
      </c>
      <c r="L6" s="145" t="str">
        <f>DM!J6</f>
        <v>2o</v>
      </c>
      <c r="M6" s="145" t="str">
        <f>DM!K6</f>
        <v>3o</v>
      </c>
      <c r="N6" s="145" t="str">
        <f>DM!L6</f>
        <v>2o</v>
      </c>
      <c r="O6" s="145" t="str">
        <f>DM!M6</f>
        <v>4o</v>
      </c>
      <c r="P6" s="145" t="str">
        <f>DM!N6</f>
        <v>1o</v>
      </c>
      <c r="Q6" s="145" t="str">
        <f>DM!O6</f>
        <v>1o</v>
      </c>
      <c r="R6" s="145" t="str">
        <f>DM!P6</f>
        <v>1o</v>
      </c>
      <c r="S6" s="145" t="str">
        <f>DM!Q6</f>
        <v>2o</v>
      </c>
      <c r="T6" s="118"/>
    </row>
    <row r="7" spans="2:20" ht="12" x14ac:dyDescent="0.2">
      <c r="B7" s="114"/>
      <c r="C7" s="58"/>
      <c r="D7" s="58"/>
      <c r="E7" s="152"/>
      <c r="F7" s="153"/>
      <c r="G7" s="18"/>
      <c r="H7" s="146"/>
      <c r="I7" s="146"/>
      <c r="J7" s="116"/>
      <c r="K7" s="117"/>
      <c r="L7" s="23" t="str">
        <f>DM!J7</f>
        <v>EST</v>
      </c>
      <c r="M7" s="23" t="str">
        <f>DM!K7</f>
        <v>EST</v>
      </c>
      <c r="N7" s="23" t="str">
        <f>DM!L7</f>
        <v>M-CWB</v>
      </c>
      <c r="O7" s="23" t="str">
        <f>DM!M7</f>
        <v>EST</v>
      </c>
      <c r="P7" s="23" t="str">
        <f>DM!N7</f>
        <v>M-OES</v>
      </c>
      <c r="Q7" s="23" t="str">
        <f>DM!O7</f>
        <v>M-CWB</v>
      </c>
      <c r="R7" s="23" t="str">
        <f>DM!P7</f>
        <v>EST</v>
      </c>
      <c r="S7" s="23" t="str">
        <f>DM!Q7</f>
        <v>EST</v>
      </c>
      <c r="T7" s="118"/>
    </row>
    <row r="8" spans="2:20" ht="12" x14ac:dyDescent="0.2">
      <c r="B8" s="119"/>
      <c r="C8" s="58"/>
      <c r="D8" s="58"/>
      <c r="E8" s="154"/>
      <c r="F8" s="155"/>
      <c r="G8" s="18"/>
      <c r="H8" s="147"/>
      <c r="I8" s="147"/>
      <c r="J8" s="116"/>
      <c r="K8" s="117"/>
      <c r="L8" s="25">
        <f>DM!J8</f>
        <v>42905</v>
      </c>
      <c r="M8" s="25">
        <f>DM!K8</f>
        <v>42988</v>
      </c>
      <c r="N8" s="25">
        <f>DM!L8</f>
        <v>43017</v>
      </c>
      <c r="O8" s="25">
        <f>DM!M8</f>
        <v>43045</v>
      </c>
      <c r="P8" s="25">
        <f>DM!N8</f>
        <v>43052</v>
      </c>
      <c r="Q8" s="25">
        <f>DM!O8</f>
        <v>43178</v>
      </c>
      <c r="R8" s="25">
        <f>DM!P8</f>
        <v>43222</v>
      </c>
      <c r="S8" s="25">
        <f>DM!Q8</f>
        <v>43255</v>
      </c>
      <c r="T8" s="118"/>
    </row>
    <row r="9" spans="2:20" ht="12" x14ac:dyDescent="0.2">
      <c r="B9" s="120"/>
      <c r="C9" s="107"/>
      <c r="D9" s="107"/>
      <c r="E9" s="107"/>
      <c r="F9" s="148"/>
      <c r="G9" s="148"/>
      <c r="H9" s="143"/>
      <c r="I9" s="143"/>
      <c r="J9" s="122"/>
      <c r="K9" s="123"/>
      <c r="L9" s="124"/>
      <c r="M9" s="124"/>
      <c r="N9" s="124"/>
      <c r="O9" s="124"/>
      <c r="P9" s="124"/>
      <c r="Q9" s="124"/>
      <c r="R9" s="124"/>
      <c r="S9" s="124"/>
      <c r="T9" s="118"/>
    </row>
    <row r="10" spans="2:20" ht="12" x14ac:dyDescent="0.2">
      <c r="B10" s="125"/>
      <c r="C10" s="126">
        <v>1</v>
      </c>
      <c r="D10" s="39" t="s">
        <v>550</v>
      </c>
      <c r="E10" s="39" t="s">
        <v>549</v>
      </c>
      <c r="F10" s="34" t="s">
        <v>700</v>
      </c>
      <c r="G10" s="34" t="s">
        <v>702</v>
      </c>
      <c r="H10" s="127">
        <v>38991</v>
      </c>
      <c r="I10" s="127">
        <v>38721</v>
      </c>
      <c r="J10" s="35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8000</v>
      </c>
      <c r="K10" s="36">
        <f t="shared" ref="K10:K23" si="0">COUNT(L10:T10)-COUNTIF(L10:T10,"=0")</f>
        <v>6</v>
      </c>
      <c r="L10" s="128">
        <v>1600</v>
      </c>
      <c r="M10" s="128">
        <v>1600</v>
      </c>
      <c r="N10" s="128"/>
      <c r="O10" s="128">
        <v>1600</v>
      </c>
      <c r="P10" s="128">
        <v>800</v>
      </c>
      <c r="Q10" s="128"/>
      <c r="R10" s="128">
        <v>1600</v>
      </c>
      <c r="S10" s="128">
        <v>1600</v>
      </c>
      <c r="T10" s="118"/>
    </row>
    <row r="11" spans="2:20" ht="12" x14ac:dyDescent="0.2">
      <c r="B11" s="125"/>
      <c r="C11" s="126">
        <v>2</v>
      </c>
      <c r="D11" s="79" t="s">
        <v>551</v>
      </c>
      <c r="E11" s="39" t="s">
        <v>552</v>
      </c>
      <c r="F11" s="34" t="s">
        <v>704</v>
      </c>
      <c r="G11" s="34" t="s">
        <v>704</v>
      </c>
      <c r="H11" s="127">
        <v>39276</v>
      </c>
      <c r="I11" s="127">
        <v>39232</v>
      </c>
      <c r="J11" s="35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3280</v>
      </c>
      <c r="K11" s="36">
        <f t="shared" si="0"/>
        <v>3</v>
      </c>
      <c r="L11" s="128"/>
      <c r="M11" s="128"/>
      <c r="N11" s="128"/>
      <c r="O11" s="128">
        <v>1120</v>
      </c>
      <c r="P11" s="128"/>
      <c r="Q11" s="128">
        <v>800</v>
      </c>
      <c r="R11" s="128"/>
      <c r="S11" s="128">
        <v>1360</v>
      </c>
      <c r="T11" s="118"/>
    </row>
    <row r="12" spans="2:20" ht="12" x14ac:dyDescent="0.2">
      <c r="B12" s="125"/>
      <c r="C12" s="126">
        <v>3</v>
      </c>
      <c r="D12" s="79" t="s">
        <v>553</v>
      </c>
      <c r="E12" s="39" t="s">
        <v>507</v>
      </c>
      <c r="F12" s="34" t="s">
        <v>231</v>
      </c>
      <c r="G12" s="34" t="s">
        <v>231</v>
      </c>
      <c r="H12" s="127">
        <v>38926</v>
      </c>
      <c r="I12" s="127">
        <v>38876</v>
      </c>
      <c r="J12" s="35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2000</v>
      </c>
      <c r="K12" s="36">
        <f t="shared" si="0"/>
        <v>2</v>
      </c>
      <c r="L12" s="128"/>
      <c r="M12" s="128"/>
      <c r="N12" s="128"/>
      <c r="O12" s="128"/>
      <c r="P12" s="128"/>
      <c r="Q12" s="128"/>
      <c r="R12" s="128">
        <v>880</v>
      </c>
      <c r="S12" s="128">
        <v>1120</v>
      </c>
      <c r="T12" s="118"/>
    </row>
    <row r="13" spans="2:20" ht="12.6" customHeight="1" x14ac:dyDescent="0.2">
      <c r="B13" s="125"/>
      <c r="C13" s="126">
        <v>4</v>
      </c>
      <c r="D13" s="82" t="s">
        <v>501</v>
      </c>
      <c r="E13" s="72" t="s">
        <v>510</v>
      </c>
      <c r="F13" s="34" t="s">
        <v>701</v>
      </c>
      <c r="G13" s="34" t="s">
        <v>231</v>
      </c>
      <c r="H13" s="127">
        <v>38841</v>
      </c>
      <c r="I13" s="127">
        <v>39361</v>
      </c>
      <c r="J13" s="35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1800</v>
      </c>
      <c r="K13" s="36">
        <f t="shared" si="0"/>
        <v>2</v>
      </c>
      <c r="L13" s="128"/>
      <c r="M13" s="128"/>
      <c r="N13" s="128"/>
      <c r="O13" s="128"/>
      <c r="P13" s="128"/>
      <c r="Q13" s="128">
        <v>680</v>
      </c>
      <c r="R13" s="128"/>
      <c r="S13" s="128">
        <v>1120</v>
      </c>
      <c r="T13" s="118"/>
    </row>
    <row r="14" spans="2:20" ht="12" x14ac:dyDescent="0.2">
      <c r="B14" s="125"/>
      <c r="C14" s="126">
        <v>5</v>
      </c>
      <c r="D14" s="82" t="s">
        <v>561</v>
      </c>
      <c r="E14" s="72" t="s">
        <v>575</v>
      </c>
      <c r="F14" s="34" t="s">
        <v>718</v>
      </c>
      <c r="G14" s="34" t="s">
        <v>718</v>
      </c>
      <c r="H14" s="127">
        <v>39369</v>
      </c>
      <c r="I14" s="127">
        <v>39460</v>
      </c>
      <c r="J14" s="35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1360</v>
      </c>
      <c r="K14" s="36">
        <f t="shared" si="0"/>
        <v>1</v>
      </c>
      <c r="L14" s="128"/>
      <c r="M14" s="128"/>
      <c r="N14" s="128"/>
      <c r="O14" s="128"/>
      <c r="P14" s="128"/>
      <c r="Q14" s="128"/>
      <c r="R14" s="128">
        <v>1360</v>
      </c>
      <c r="S14" s="128"/>
      <c r="T14" s="118"/>
    </row>
    <row r="15" spans="2:20" ht="12" x14ac:dyDescent="0.2">
      <c r="B15" s="125"/>
      <c r="C15" s="126">
        <v>6</v>
      </c>
      <c r="D15" s="79" t="s">
        <v>504</v>
      </c>
      <c r="E15" s="39" t="s">
        <v>507</v>
      </c>
      <c r="F15" s="34" t="s">
        <v>231</v>
      </c>
      <c r="G15" s="34" t="s">
        <v>231</v>
      </c>
      <c r="H15" s="127">
        <v>38976</v>
      </c>
      <c r="I15" s="127">
        <v>38876</v>
      </c>
      <c r="J15" s="35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1320</v>
      </c>
      <c r="K15" s="36">
        <f t="shared" si="0"/>
        <v>2</v>
      </c>
      <c r="L15" s="128"/>
      <c r="M15" s="128"/>
      <c r="N15" s="128"/>
      <c r="O15" s="128">
        <v>880</v>
      </c>
      <c r="P15" s="128"/>
      <c r="Q15" s="128">
        <v>440</v>
      </c>
      <c r="R15" s="128"/>
      <c r="S15" s="128"/>
      <c r="T15" s="118"/>
    </row>
    <row r="16" spans="2:20" ht="12" x14ac:dyDescent="0.2">
      <c r="B16" s="125"/>
      <c r="C16" s="126"/>
      <c r="D16" s="79" t="s">
        <v>559</v>
      </c>
      <c r="E16" s="39" t="s">
        <v>560</v>
      </c>
      <c r="F16" s="34" t="s">
        <v>704</v>
      </c>
      <c r="G16" s="34" t="s">
        <v>704</v>
      </c>
      <c r="H16" s="127">
        <v>38981</v>
      </c>
      <c r="I16" s="127">
        <v>38975</v>
      </c>
      <c r="J16" s="35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1320</v>
      </c>
      <c r="K16" s="36">
        <f t="shared" si="0"/>
        <v>2</v>
      </c>
      <c r="L16" s="128"/>
      <c r="M16" s="128"/>
      <c r="N16" s="128">
        <v>440</v>
      </c>
      <c r="O16" s="128">
        <v>880</v>
      </c>
      <c r="P16" s="128"/>
      <c r="Q16" s="128"/>
      <c r="R16" s="128"/>
      <c r="S16" s="128"/>
      <c r="T16" s="118"/>
    </row>
    <row r="17" spans="2:20" ht="12" x14ac:dyDescent="0.2">
      <c r="B17" s="125"/>
      <c r="C17" s="126">
        <v>8</v>
      </c>
      <c r="D17" s="79" t="s">
        <v>502</v>
      </c>
      <c r="E17" s="39" t="s">
        <v>567</v>
      </c>
      <c r="F17" s="34" t="s">
        <v>701</v>
      </c>
      <c r="G17" s="34" t="s">
        <v>701</v>
      </c>
      <c r="H17" s="127">
        <v>38827</v>
      </c>
      <c r="I17" s="127">
        <v>38800</v>
      </c>
      <c r="J17" s="35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1240</v>
      </c>
      <c r="K17" s="36">
        <f t="shared" si="0"/>
        <v>2</v>
      </c>
      <c r="L17" s="128"/>
      <c r="M17" s="128"/>
      <c r="N17" s="128">
        <v>680</v>
      </c>
      <c r="O17" s="128"/>
      <c r="P17" s="128"/>
      <c r="Q17" s="128">
        <v>560</v>
      </c>
      <c r="R17" s="128"/>
      <c r="S17" s="128"/>
      <c r="T17" s="118"/>
    </row>
    <row r="18" spans="2:20" ht="12" x14ac:dyDescent="0.2">
      <c r="B18" s="125"/>
      <c r="C18" s="126">
        <v>9</v>
      </c>
      <c r="D18" s="72" t="s">
        <v>558</v>
      </c>
      <c r="E18" s="39" t="s">
        <v>554</v>
      </c>
      <c r="F18" s="34" t="s">
        <v>704</v>
      </c>
      <c r="G18" s="34" t="s">
        <v>704</v>
      </c>
      <c r="H18" s="127">
        <v>39349</v>
      </c>
      <c r="I18" s="127">
        <v>39135</v>
      </c>
      <c r="J18" s="35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1120</v>
      </c>
      <c r="K18" s="36">
        <f t="shared" si="0"/>
        <v>1</v>
      </c>
      <c r="L18" s="128"/>
      <c r="M18" s="128"/>
      <c r="N18" s="128"/>
      <c r="O18" s="128"/>
      <c r="P18" s="128"/>
      <c r="Q18" s="128"/>
      <c r="R18" s="128">
        <v>1120</v>
      </c>
      <c r="S18" s="128"/>
      <c r="T18" s="118"/>
    </row>
    <row r="19" spans="2:20" ht="12" x14ac:dyDescent="0.2">
      <c r="B19" s="125"/>
      <c r="C19" s="126"/>
      <c r="D19" s="79" t="s">
        <v>562</v>
      </c>
      <c r="E19" s="39" t="s">
        <v>556</v>
      </c>
      <c r="F19" s="34" t="s">
        <v>711</v>
      </c>
      <c r="G19" s="34" t="s">
        <v>711</v>
      </c>
      <c r="H19" s="127">
        <v>39208</v>
      </c>
      <c r="I19" s="127">
        <v>38765</v>
      </c>
      <c r="J19" s="35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880</v>
      </c>
      <c r="K19" s="36">
        <f t="shared" si="0"/>
        <v>1</v>
      </c>
      <c r="L19" s="128"/>
      <c r="M19" s="128">
        <v>880</v>
      </c>
      <c r="N19" s="128"/>
      <c r="O19" s="128"/>
      <c r="P19" s="128"/>
      <c r="Q19" s="128"/>
      <c r="R19" s="128"/>
      <c r="S19" s="128"/>
      <c r="T19" s="118"/>
    </row>
    <row r="20" spans="2:20" ht="12" x14ac:dyDescent="0.2">
      <c r="B20" s="125"/>
      <c r="C20" s="126"/>
      <c r="D20" s="39" t="s">
        <v>562</v>
      </c>
      <c r="E20" s="72" t="s">
        <v>577</v>
      </c>
      <c r="F20" s="34" t="s">
        <v>711</v>
      </c>
      <c r="G20" s="34" t="s">
        <v>711</v>
      </c>
      <c r="H20" s="127">
        <v>39208</v>
      </c>
      <c r="I20" s="127">
        <v>39602</v>
      </c>
      <c r="J20" s="35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880</v>
      </c>
      <c r="K20" s="36">
        <f t="shared" si="0"/>
        <v>1</v>
      </c>
      <c r="L20" s="128"/>
      <c r="M20" s="128"/>
      <c r="N20" s="128"/>
      <c r="O20" s="128"/>
      <c r="P20" s="128"/>
      <c r="Q20" s="128"/>
      <c r="R20" s="128">
        <v>880</v>
      </c>
      <c r="S20" s="128"/>
      <c r="T20" s="118"/>
    </row>
    <row r="21" spans="2:20" ht="12" x14ac:dyDescent="0.2">
      <c r="B21" s="125"/>
      <c r="C21" s="126">
        <v>12</v>
      </c>
      <c r="D21" s="39" t="s">
        <v>554</v>
      </c>
      <c r="E21" s="79" t="s">
        <v>565</v>
      </c>
      <c r="F21" s="34" t="s">
        <v>704</v>
      </c>
      <c r="G21" s="34" t="s">
        <v>704</v>
      </c>
      <c r="H21" s="127">
        <v>39135</v>
      </c>
      <c r="I21" s="127">
        <v>39436</v>
      </c>
      <c r="J21" s="35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440</v>
      </c>
      <c r="K21" s="36">
        <f t="shared" si="0"/>
        <v>1</v>
      </c>
      <c r="L21" s="128"/>
      <c r="M21" s="128"/>
      <c r="N21" s="128"/>
      <c r="O21" s="128"/>
      <c r="P21" s="128"/>
      <c r="Q21" s="128">
        <v>440</v>
      </c>
      <c r="R21" s="128"/>
      <c r="S21" s="128"/>
      <c r="T21" s="118"/>
    </row>
    <row r="22" spans="2:20" ht="12" x14ac:dyDescent="0.2">
      <c r="B22" s="125"/>
      <c r="C22" s="126"/>
      <c r="D22" s="79" t="s">
        <v>553</v>
      </c>
      <c r="E22" s="39" t="s">
        <v>504</v>
      </c>
      <c r="F22" s="34" t="s">
        <v>231</v>
      </c>
      <c r="G22" s="34" t="s">
        <v>231</v>
      </c>
      <c r="H22" s="127">
        <v>38926</v>
      </c>
      <c r="I22" s="127">
        <v>38976</v>
      </c>
      <c r="J22" s="35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440</v>
      </c>
      <c r="K22" s="36">
        <f t="shared" si="0"/>
        <v>1</v>
      </c>
      <c r="L22" s="128"/>
      <c r="M22" s="128"/>
      <c r="N22" s="128">
        <v>440</v>
      </c>
      <c r="O22" s="128"/>
      <c r="P22" s="128"/>
      <c r="Q22" s="128"/>
      <c r="R22" s="128"/>
      <c r="S22" s="128"/>
      <c r="T22" s="118"/>
    </row>
    <row r="23" spans="2:20" ht="12" x14ac:dyDescent="0.2">
      <c r="B23" s="125"/>
      <c r="C23" s="126">
        <v>14</v>
      </c>
      <c r="D23" s="72" t="s">
        <v>558</v>
      </c>
      <c r="E23" s="72" t="s">
        <v>555</v>
      </c>
      <c r="F23" s="34" t="s">
        <v>704</v>
      </c>
      <c r="G23" s="34" t="s">
        <v>704</v>
      </c>
      <c r="H23" s="127">
        <v>39349</v>
      </c>
      <c r="I23" s="127">
        <v>38768</v>
      </c>
      <c r="J23" s="35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0</v>
      </c>
      <c r="K23" s="36">
        <f t="shared" si="0"/>
        <v>0</v>
      </c>
      <c r="L23" s="128"/>
      <c r="M23" s="128"/>
      <c r="N23" s="128"/>
      <c r="O23" s="128"/>
      <c r="P23" s="128"/>
      <c r="Q23" s="128">
        <v>0</v>
      </c>
      <c r="R23" s="128"/>
      <c r="S23" s="128"/>
      <c r="T23" s="118"/>
    </row>
    <row r="24" spans="2:20" ht="12" x14ac:dyDescent="0.2">
      <c r="B24" s="125"/>
      <c r="C24" s="126"/>
      <c r="D24" s="72"/>
      <c r="E24" s="72"/>
      <c r="F24" s="34" t="s">
        <v>166</v>
      </c>
      <c r="G24" s="34" t="s">
        <v>166</v>
      </c>
      <c r="H24" s="127" t="s">
        <v>166</v>
      </c>
      <c r="I24" s="127" t="s">
        <v>166</v>
      </c>
      <c r="J24" s="35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0</v>
      </c>
      <c r="K24" s="36">
        <f t="shared" ref="K24" si="1">COUNT(L24:T24)-COUNTIF(L24:T24,"=0")</f>
        <v>0</v>
      </c>
      <c r="L24" s="128"/>
      <c r="M24" s="128"/>
      <c r="N24" s="128"/>
      <c r="O24" s="128"/>
      <c r="P24" s="128"/>
      <c r="Q24" s="128"/>
      <c r="R24" s="128"/>
      <c r="S24" s="128"/>
      <c r="T24" s="118"/>
    </row>
    <row r="25" spans="2:20" ht="12" x14ac:dyDescent="0.2">
      <c r="B25" s="125"/>
      <c r="C25" s="126"/>
      <c r="D25" s="72"/>
      <c r="E25" s="72"/>
      <c r="F25" s="34" t="s">
        <v>166</v>
      </c>
      <c r="G25" s="34" t="s">
        <v>166</v>
      </c>
      <c r="H25" s="127" t="s">
        <v>166</v>
      </c>
      <c r="I25" s="127" t="s">
        <v>166</v>
      </c>
      <c r="J25" s="35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0</v>
      </c>
      <c r="K25" s="36">
        <f t="shared" ref="K25:K69" si="2">COUNT(L25:T25)-COUNTIF(L25:T25,"=0")</f>
        <v>0</v>
      </c>
      <c r="L25" s="128"/>
      <c r="M25" s="128"/>
      <c r="N25" s="128"/>
      <c r="O25" s="128"/>
      <c r="P25" s="128"/>
      <c r="Q25" s="128"/>
      <c r="R25" s="128"/>
      <c r="S25" s="128"/>
      <c r="T25" s="118"/>
    </row>
    <row r="26" spans="2:20" ht="12" x14ac:dyDescent="0.2">
      <c r="B26" s="125"/>
      <c r="C26" s="126"/>
      <c r="D26" s="82"/>
      <c r="E26" s="72"/>
      <c r="F26" s="34" t="s">
        <v>166</v>
      </c>
      <c r="G26" s="34" t="s">
        <v>166</v>
      </c>
      <c r="H26" s="127" t="s">
        <v>166</v>
      </c>
      <c r="I26" s="127" t="s">
        <v>166</v>
      </c>
      <c r="J26" s="35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0</v>
      </c>
      <c r="K26" s="36">
        <f t="shared" si="2"/>
        <v>0</v>
      </c>
      <c r="L26" s="128"/>
      <c r="M26" s="128"/>
      <c r="N26" s="128"/>
      <c r="O26" s="128"/>
      <c r="P26" s="128"/>
      <c r="Q26" s="128"/>
      <c r="R26" s="128"/>
      <c r="S26" s="128"/>
      <c r="T26" s="118"/>
    </row>
    <row r="27" spans="2:20" ht="12" x14ac:dyDescent="0.2">
      <c r="B27" s="125"/>
      <c r="C27" s="126"/>
      <c r="D27" s="82"/>
      <c r="E27" s="72"/>
      <c r="F27" s="34" t="s">
        <v>166</v>
      </c>
      <c r="G27" s="34" t="s">
        <v>166</v>
      </c>
      <c r="H27" s="127" t="s">
        <v>166</v>
      </c>
      <c r="I27" s="127" t="s">
        <v>166</v>
      </c>
      <c r="J27" s="35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0</v>
      </c>
      <c r="K27" s="36">
        <f t="shared" si="2"/>
        <v>0</v>
      </c>
      <c r="L27" s="128"/>
      <c r="M27" s="128"/>
      <c r="N27" s="128"/>
      <c r="O27" s="128"/>
      <c r="P27" s="128"/>
      <c r="Q27" s="128"/>
      <c r="R27" s="128"/>
      <c r="S27" s="128"/>
      <c r="T27" s="118"/>
    </row>
    <row r="28" spans="2:20" ht="12" x14ac:dyDescent="0.2">
      <c r="B28" s="125"/>
      <c r="C28" s="126"/>
      <c r="D28" s="82"/>
      <c r="E28" s="72"/>
      <c r="F28" s="34" t="s">
        <v>166</v>
      </c>
      <c r="G28" s="34" t="s">
        <v>166</v>
      </c>
      <c r="H28" s="127" t="s">
        <v>166</v>
      </c>
      <c r="I28" s="127" t="s">
        <v>166</v>
      </c>
      <c r="J28" s="35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0</v>
      </c>
      <c r="K28" s="36">
        <f t="shared" si="2"/>
        <v>0</v>
      </c>
      <c r="L28" s="128"/>
      <c r="M28" s="128"/>
      <c r="N28" s="128"/>
      <c r="O28" s="128"/>
      <c r="P28" s="128"/>
      <c r="Q28" s="128"/>
      <c r="R28" s="128"/>
      <c r="S28" s="128"/>
      <c r="T28" s="118"/>
    </row>
    <row r="29" spans="2:20" ht="12" x14ac:dyDescent="0.2">
      <c r="B29" s="125"/>
      <c r="C29" s="126"/>
      <c r="D29" s="72"/>
      <c r="E29" s="72"/>
      <c r="F29" s="34" t="s">
        <v>166</v>
      </c>
      <c r="G29" s="34" t="s">
        <v>166</v>
      </c>
      <c r="H29" s="127" t="s">
        <v>166</v>
      </c>
      <c r="I29" s="127" t="s">
        <v>166</v>
      </c>
      <c r="J29" s="35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0</v>
      </c>
      <c r="K29" s="36">
        <f t="shared" si="2"/>
        <v>0</v>
      </c>
      <c r="L29" s="128"/>
      <c r="M29" s="128"/>
      <c r="N29" s="128"/>
      <c r="O29" s="128"/>
      <c r="P29" s="128"/>
      <c r="Q29" s="128"/>
      <c r="R29" s="128"/>
      <c r="S29" s="128"/>
      <c r="T29" s="118"/>
    </row>
    <row r="30" spans="2:20" ht="12" x14ac:dyDescent="0.2">
      <c r="B30" s="125"/>
      <c r="C30" s="126"/>
      <c r="D30" s="79"/>
      <c r="E30" s="72"/>
      <c r="F30" s="34" t="s">
        <v>166</v>
      </c>
      <c r="G30" s="34" t="s">
        <v>166</v>
      </c>
      <c r="H30" s="127" t="s">
        <v>166</v>
      </c>
      <c r="I30" s="127" t="s">
        <v>166</v>
      </c>
      <c r="J30" s="35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0</v>
      </c>
      <c r="K30" s="36">
        <f t="shared" si="2"/>
        <v>0</v>
      </c>
      <c r="L30" s="128"/>
      <c r="M30" s="128"/>
      <c r="N30" s="128"/>
      <c r="O30" s="128"/>
      <c r="P30" s="128"/>
      <c r="Q30" s="128"/>
      <c r="R30" s="128"/>
      <c r="S30" s="128"/>
      <c r="T30" s="118"/>
    </row>
    <row r="31" spans="2:20" ht="12" x14ac:dyDescent="0.2">
      <c r="B31" s="125"/>
      <c r="C31" s="126"/>
      <c r="D31" s="82"/>
      <c r="E31" s="72"/>
      <c r="F31" s="34" t="s">
        <v>166</v>
      </c>
      <c r="G31" s="34" t="s">
        <v>166</v>
      </c>
      <c r="H31" s="127" t="s">
        <v>166</v>
      </c>
      <c r="I31" s="127" t="s">
        <v>166</v>
      </c>
      <c r="J31" s="35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0</v>
      </c>
      <c r="K31" s="36">
        <f t="shared" si="2"/>
        <v>0</v>
      </c>
      <c r="L31" s="128"/>
      <c r="M31" s="128"/>
      <c r="N31" s="128"/>
      <c r="O31" s="128"/>
      <c r="P31" s="128"/>
      <c r="Q31" s="128"/>
      <c r="R31" s="128"/>
      <c r="S31" s="128"/>
      <c r="T31" s="118"/>
    </row>
    <row r="32" spans="2:20" ht="12" x14ac:dyDescent="0.2">
      <c r="B32" s="125"/>
      <c r="C32" s="126"/>
      <c r="D32" s="79"/>
      <c r="E32" s="72"/>
      <c r="F32" s="34" t="s">
        <v>166</v>
      </c>
      <c r="G32" s="34" t="s">
        <v>166</v>
      </c>
      <c r="H32" s="127" t="s">
        <v>166</v>
      </c>
      <c r="I32" s="127" t="s">
        <v>166</v>
      </c>
      <c r="J32" s="35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0</v>
      </c>
      <c r="K32" s="36">
        <f t="shared" si="2"/>
        <v>0</v>
      </c>
      <c r="L32" s="128"/>
      <c r="M32" s="128"/>
      <c r="N32" s="128"/>
      <c r="O32" s="128"/>
      <c r="P32" s="128"/>
      <c r="Q32" s="128"/>
      <c r="R32" s="128"/>
      <c r="S32" s="128"/>
      <c r="T32" s="118"/>
    </row>
    <row r="33" spans="2:20" ht="12" x14ac:dyDescent="0.2">
      <c r="B33" s="125"/>
      <c r="C33" s="126"/>
      <c r="D33" s="79"/>
      <c r="E33" s="39"/>
      <c r="F33" s="34" t="s">
        <v>166</v>
      </c>
      <c r="G33" s="34" t="s">
        <v>166</v>
      </c>
      <c r="H33" s="127" t="s">
        <v>166</v>
      </c>
      <c r="I33" s="127" t="s">
        <v>166</v>
      </c>
      <c r="J33" s="35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0</v>
      </c>
      <c r="K33" s="36">
        <f t="shared" si="2"/>
        <v>0</v>
      </c>
      <c r="L33" s="128"/>
      <c r="M33" s="128"/>
      <c r="N33" s="128"/>
      <c r="O33" s="128"/>
      <c r="P33" s="128"/>
      <c r="Q33" s="128"/>
      <c r="R33" s="128"/>
      <c r="S33" s="128"/>
      <c r="T33" s="118"/>
    </row>
    <row r="34" spans="2:20" ht="12" x14ac:dyDescent="0.2">
      <c r="B34" s="125"/>
      <c r="C34" s="126"/>
      <c r="D34" s="79"/>
      <c r="E34" s="39"/>
      <c r="F34" s="34" t="s">
        <v>166</v>
      </c>
      <c r="G34" s="34" t="s">
        <v>166</v>
      </c>
      <c r="H34" s="127" t="s">
        <v>166</v>
      </c>
      <c r="I34" s="127" t="s">
        <v>166</v>
      </c>
      <c r="J34" s="35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0</v>
      </c>
      <c r="K34" s="36">
        <f t="shared" si="2"/>
        <v>0</v>
      </c>
      <c r="L34" s="128"/>
      <c r="M34" s="128"/>
      <c r="N34" s="128"/>
      <c r="O34" s="128"/>
      <c r="P34" s="128"/>
      <c r="Q34" s="128"/>
      <c r="R34" s="128"/>
      <c r="S34" s="128"/>
      <c r="T34" s="118"/>
    </row>
    <row r="35" spans="2:20" ht="12" x14ac:dyDescent="0.2">
      <c r="B35" s="125"/>
      <c r="C35" s="126"/>
      <c r="D35" s="79"/>
      <c r="E35" s="39"/>
      <c r="F35" s="34" t="s">
        <v>166</v>
      </c>
      <c r="G35" s="34" t="s">
        <v>166</v>
      </c>
      <c r="H35" s="127" t="s">
        <v>166</v>
      </c>
      <c r="I35" s="127" t="s">
        <v>166</v>
      </c>
      <c r="J35" s="35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0</v>
      </c>
      <c r="K35" s="36">
        <f t="shared" si="2"/>
        <v>0</v>
      </c>
      <c r="L35" s="128"/>
      <c r="M35" s="128"/>
      <c r="N35" s="128"/>
      <c r="O35" s="128"/>
      <c r="P35" s="128"/>
      <c r="Q35" s="128"/>
      <c r="R35" s="128"/>
      <c r="S35" s="128"/>
      <c r="T35" s="118"/>
    </row>
    <row r="36" spans="2:20" ht="12" x14ac:dyDescent="0.2">
      <c r="B36" s="125"/>
      <c r="C36" s="126"/>
      <c r="D36" s="79"/>
      <c r="E36" s="39"/>
      <c r="F36" s="34" t="s">
        <v>166</v>
      </c>
      <c r="G36" s="34" t="s">
        <v>166</v>
      </c>
      <c r="H36" s="127" t="s">
        <v>166</v>
      </c>
      <c r="I36" s="127" t="s">
        <v>166</v>
      </c>
      <c r="J36" s="35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0</v>
      </c>
      <c r="K36" s="36">
        <f t="shared" si="2"/>
        <v>0</v>
      </c>
      <c r="L36" s="128"/>
      <c r="M36" s="128"/>
      <c r="N36" s="128"/>
      <c r="O36" s="128"/>
      <c r="P36" s="128"/>
      <c r="Q36" s="128"/>
      <c r="R36" s="128"/>
      <c r="S36" s="128"/>
      <c r="T36" s="118"/>
    </row>
    <row r="37" spans="2:20" ht="12" x14ac:dyDescent="0.2">
      <c r="B37" s="125"/>
      <c r="C37" s="126"/>
      <c r="D37" s="79"/>
      <c r="E37" s="39"/>
      <c r="F37" s="34" t="s">
        <v>166</v>
      </c>
      <c r="G37" s="34" t="s">
        <v>166</v>
      </c>
      <c r="H37" s="127" t="s">
        <v>166</v>
      </c>
      <c r="I37" s="127" t="s">
        <v>166</v>
      </c>
      <c r="J37" s="35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0</v>
      </c>
      <c r="K37" s="36">
        <f t="shared" si="2"/>
        <v>0</v>
      </c>
      <c r="L37" s="128"/>
      <c r="M37" s="128"/>
      <c r="N37" s="128"/>
      <c r="O37" s="128"/>
      <c r="P37" s="128"/>
      <c r="Q37" s="128"/>
      <c r="R37" s="128"/>
      <c r="S37" s="128"/>
      <c r="T37" s="118"/>
    </row>
    <row r="38" spans="2:20" ht="12" x14ac:dyDescent="0.2">
      <c r="B38" s="125"/>
      <c r="C38" s="126"/>
      <c r="D38" s="79"/>
      <c r="E38" s="39"/>
      <c r="F38" s="34" t="s">
        <v>166</v>
      </c>
      <c r="G38" s="34" t="s">
        <v>166</v>
      </c>
      <c r="H38" s="127" t="s">
        <v>166</v>
      </c>
      <c r="I38" s="127" t="s">
        <v>166</v>
      </c>
      <c r="J38" s="35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0</v>
      </c>
      <c r="K38" s="36">
        <f t="shared" si="2"/>
        <v>0</v>
      </c>
      <c r="L38" s="128"/>
      <c r="M38" s="128"/>
      <c r="N38" s="128"/>
      <c r="O38" s="128"/>
      <c r="P38" s="128"/>
      <c r="Q38" s="128"/>
      <c r="R38" s="128"/>
      <c r="S38" s="128"/>
      <c r="T38" s="118"/>
    </row>
    <row r="39" spans="2:20" ht="12" x14ac:dyDescent="0.2">
      <c r="B39" s="125"/>
      <c r="C39" s="126"/>
      <c r="D39" s="79"/>
      <c r="E39" s="39"/>
      <c r="F39" s="34" t="s">
        <v>166</v>
      </c>
      <c r="G39" s="34" t="s">
        <v>166</v>
      </c>
      <c r="H39" s="127" t="s">
        <v>166</v>
      </c>
      <c r="I39" s="127" t="s">
        <v>166</v>
      </c>
      <c r="J39" s="35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0</v>
      </c>
      <c r="K39" s="36">
        <f t="shared" si="2"/>
        <v>0</v>
      </c>
      <c r="L39" s="128"/>
      <c r="M39" s="128"/>
      <c r="N39" s="128"/>
      <c r="O39" s="128"/>
      <c r="P39" s="128"/>
      <c r="Q39" s="128"/>
      <c r="R39" s="128"/>
      <c r="S39" s="128"/>
      <c r="T39" s="118"/>
    </row>
    <row r="40" spans="2:20" ht="12" x14ac:dyDescent="0.2">
      <c r="B40" s="125"/>
      <c r="C40" s="126"/>
      <c r="D40" s="79"/>
      <c r="E40" s="39"/>
      <c r="F40" s="34" t="s">
        <v>166</v>
      </c>
      <c r="G40" s="34" t="s">
        <v>166</v>
      </c>
      <c r="H40" s="127" t="s">
        <v>166</v>
      </c>
      <c r="I40" s="127" t="s">
        <v>166</v>
      </c>
      <c r="J40" s="35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0</v>
      </c>
      <c r="K40" s="36">
        <f t="shared" si="2"/>
        <v>0</v>
      </c>
      <c r="L40" s="128"/>
      <c r="M40" s="128"/>
      <c r="N40" s="128"/>
      <c r="O40" s="128"/>
      <c r="P40" s="128"/>
      <c r="Q40" s="128"/>
      <c r="R40" s="128"/>
      <c r="S40" s="128"/>
      <c r="T40" s="118"/>
    </row>
    <row r="41" spans="2:20" ht="12" x14ac:dyDescent="0.2">
      <c r="B41" s="125"/>
      <c r="C41" s="126"/>
      <c r="D41" s="79"/>
      <c r="E41" s="39"/>
      <c r="F41" s="34" t="s">
        <v>166</v>
      </c>
      <c r="G41" s="34" t="s">
        <v>166</v>
      </c>
      <c r="H41" s="127" t="s">
        <v>166</v>
      </c>
      <c r="I41" s="127" t="s">
        <v>166</v>
      </c>
      <c r="J41" s="35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0</v>
      </c>
      <c r="K41" s="36">
        <f t="shared" si="2"/>
        <v>0</v>
      </c>
      <c r="L41" s="128"/>
      <c r="M41" s="128"/>
      <c r="N41" s="128"/>
      <c r="O41" s="128"/>
      <c r="P41" s="128"/>
      <c r="Q41" s="128"/>
      <c r="R41" s="128"/>
      <c r="S41" s="128"/>
      <c r="T41" s="118"/>
    </row>
    <row r="42" spans="2:20" ht="12" x14ac:dyDescent="0.2">
      <c r="B42" s="125"/>
      <c r="C42" s="126"/>
      <c r="D42" s="79"/>
      <c r="E42" s="39"/>
      <c r="F42" s="34" t="s">
        <v>166</v>
      </c>
      <c r="G42" s="34" t="s">
        <v>166</v>
      </c>
      <c r="H42" s="127" t="s">
        <v>166</v>
      </c>
      <c r="I42" s="127" t="s">
        <v>166</v>
      </c>
      <c r="J42" s="35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0</v>
      </c>
      <c r="K42" s="36">
        <f t="shared" si="2"/>
        <v>0</v>
      </c>
      <c r="L42" s="128"/>
      <c r="M42" s="128"/>
      <c r="N42" s="128"/>
      <c r="O42" s="128"/>
      <c r="P42" s="128"/>
      <c r="Q42" s="128"/>
      <c r="R42" s="128"/>
      <c r="S42" s="128"/>
      <c r="T42" s="118"/>
    </row>
    <row r="43" spans="2:20" ht="12" x14ac:dyDescent="0.2">
      <c r="B43" s="125"/>
      <c r="C43" s="126"/>
      <c r="D43" s="79"/>
      <c r="E43" s="39"/>
      <c r="F43" s="34" t="s">
        <v>166</v>
      </c>
      <c r="G43" s="34" t="s">
        <v>166</v>
      </c>
      <c r="H43" s="127" t="s">
        <v>166</v>
      </c>
      <c r="I43" s="127" t="s">
        <v>166</v>
      </c>
      <c r="J43" s="35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0</v>
      </c>
      <c r="K43" s="36">
        <f t="shared" si="2"/>
        <v>0</v>
      </c>
      <c r="L43" s="128"/>
      <c r="M43" s="128"/>
      <c r="N43" s="128"/>
      <c r="O43" s="128"/>
      <c r="P43" s="128"/>
      <c r="Q43" s="128"/>
      <c r="R43" s="128"/>
      <c r="S43" s="128"/>
      <c r="T43" s="118"/>
    </row>
    <row r="44" spans="2:20" ht="12" x14ac:dyDescent="0.2">
      <c r="B44" s="125"/>
      <c r="C44" s="126"/>
      <c r="D44" s="79"/>
      <c r="E44" s="39"/>
      <c r="F44" s="34" t="s">
        <v>166</v>
      </c>
      <c r="G44" s="34" t="s">
        <v>166</v>
      </c>
      <c r="H44" s="127" t="s">
        <v>166</v>
      </c>
      <c r="I44" s="127" t="s">
        <v>166</v>
      </c>
      <c r="J44" s="35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0</v>
      </c>
      <c r="K44" s="36">
        <f t="shared" si="2"/>
        <v>0</v>
      </c>
      <c r="L44" s="128"/>
      <c r="M44" s="128"/>
      <c r="N44" s="128"/>
      <c r="O44" s="128"/>
      <c r="P44" s="128"/>
      <c r="Q44" s="128"/>
      <c r="R44" s="128"/>
      <c r="S44" s="128"/>
      <c r="T44" s="118"/>
    </row>
    <row r="45" spans="2:20" ht="12" x14ac:dyDescent="0.2">
      <c r="B45" s="125"/>
      <c r="C45" s="126"/>
      <c r="D45" s="79"/>
      <c r="E45" s="39"/>
      <c r="F45" s="34" t="s">
        <v>166</v>
      </c>
      <c r="G45" s="34" t="s">
        <v>166</v>
      </c>
      <c r="H45" s="127" t="s">
        <v>166</v>
      </c>
      <c r="I45" s="127" t="s">
        <v>166</v>
      </c>
      <c r="J45" s="35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0</v>
      </c>
      <c r="K45" s="36">
        <f t="shared" si="2"/>
        <v>0</v>
      </c>
      <c r="L45" s="128"/>
      <c r="M45" s="128"/>
      <c r="N45" s="128"/>
      <c r="O45" s="128"/>
      <c r="P45" s="128"/>
      <c r="Q45" s="128"/>
      <c r="R45" s="128"/>
      <c r="S45" s="128"/>
      <c r="T45" s="118"/>
    </row>
    <row r="46" spans="2:20" ht="12" x14ac:dyDescent="0.2">
      <c r="B46" s="125"/>
      <c r="C46" s="126"/>
      <c r="D46" s="79"/>
      <c r="E46" s="39"/>
      <c r="F46" s="34" t="s">
        <v>166</v>
      </c>
      <c r="G46" s="34" t="s">
        <v>166</v>
      </c>
      <c r="H46" s="127" t="s">
        <v>166</v>
      </c>
      <c r="I46" s="127" t="s">
        <v>166</v>
      </c>
      <c r="J46" s="35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0</v>
      </c>
      <c r="K46" s="36">
        <f t="shared" si="2"/>
        <v>0</v>
      </c>
      <c r="L46" s="128"/>
      <c r="M46" s="128"/>
      <c r="N46" s="128"/>
      <c r="O46" s="128"/>
      <c r="P46" s="128"/>
      <c r="Q46" s="128"/>
      <c r="R46" s="128"/>
      <c r="S46" s="128"/>
      <c r="T46" s="118"/>
    </row>
    <row r="47" spans="2:20" ht="12" x14ac:dyDescent="0.2">
      <c r="B47" s="125"/>
      <c r="C47" s="126"/>
      <c r="D47" s="79"/>
      <c r="E47" s="39"/>
      <c r="F47" s="34" t="s">
        <v>166</v>
      </c>
      <c r="G47" s="34" t="s">
        <v>166</v>
      </c>
      <c r="H47" s="127" t="s">
        <v>166</v>
      </c>
      <c r="I47" s="127" t="s">
        <v>166</v>
      </c>
      <c r="J47" s="35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0</v>
      </c>
      <c r="K47" s="36">
        <f t="shared" si="2"/>
        <v>0</v>
      </c>
      <c r="L47" s="128"/>
      <c r="M47" s="128"/>
      <c r="N47" s="128"/>
      <c r="O47" s="128"/>
      <c r="P47" s="128"/>
      <c r="Q47" s="128"/>
      <c r="R47" s="128"/>
      <c r="S47" s="128"/>
      <c r="T47" s="118"/>
    </row>
    <row r="48" spans="2:20" ht="12" x14ac:dyDescent="0.2">
      <c r="B48" s="125"/>
      <c r="C48" s="126"/>
      <c r="D48" s="79"/>
      <c r="E48" s="39"/>
      <c r="F48" s="34" t="s">
        <v>166</v>
      </c>
      <c r="G48" s="34" t="s">
        <v>166</v>
      </c>
      <c r="H48" s="127" t="s">
        <v>166</v>
      </c>
      <c r="I48" s="127" t="s">
        <v>166</v>
      </c>
      <c r="J48" s="35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0</v>
      </c>
      <c r="K48" s="36">
        <f t="shared" si="2"/>
        <v>0</v>
      </c>
      <c r="L48" s="128"/>
      <c r="M48" s="128"/>
      <c r="N48" s="128"/>
      <c r="O48" s="128"/>
      <c r="P48" s="128"/>
      <c r="Q48" s="128"/>
      <c r="R48" s="128"/>
      <c r="S48" s="128"/>
      <c r="T48" s="118"/>
    </row>
    <row r="49" spans="2:20" ht="12" x14ac:dyDescent="0.2">
      <c r="B49" s="125"/>
      <c r="C49" s="126"/>
      <c r="D49" s="79"/>
      <c r="E49" s="39"/>
      <c r="F49" s="34" t="s">
        <v>166</v>
      </c>
      <c r="G49" s="34" t="s">
        <v>166</v>
      </c>
      <c r="H49" s="127" t="s">
        <v>166</v>
      </c>
      <c r="I49" s="127" t="s">
        <v>166</v>
      </c>
      <c r="J49" s="35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0</v>
      </c>
      <c r="K49" s="36">
        <f t="shared" si="2"/>
        <v>0</v>
      </c>
      <c r="L49" s="128"/>
      <c r="M49" s="128"/>
      <c r="N49" s="128"/>
      <c r="O49" s="128"/>
      <c r="P49" s="128"/>
      <c r="Q49" s="128"/>
      <c r="R49" s="128"/>
      <c r="S49" s="128"/>
      <c r="T49" s="118"/>
    </row>
    <row r="50" spans="2:20" ht="12" x14ac:dyDescent="0.2">
      <c r="B50" s="125"/>
      <c r="C50" s="126"/>
      <c r="D50" s="79"/>
      <c r="E50" s="39"/>
      <c r="F50" s="34" t="s">
        <v>166</v>
      </c>
      <c r="G50" s="34" t="s">
        <v>166</v>
      </c>
      <c r="H50" s="127" t="s">
        <v>166</v>
      </c>
      <c r="I50" s="127" t="s">
        <v>166</v>
      </c>
      <c r="J50" s="35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0</v>
      </c>
      <c r="K50" s="36">
        <f t="shared" si="2"/>
        <v>0</v>
      </c>
      <c r="L50" s="128"/>
      <c r="M50" s="128"/>
      <c r="N50" s="128"/>
      <c r="O50" s="128"/>
      <c r="P50" s="128"/>
      <c r="Q50" s="128"/>
      <c r="R50" s="128"/>
      <c r="S50" s="128"/>
      <c r="T50" s="118"/>
    </row>
    <row r="51" spans="2:20" ht="12" x14ac:dyDescent="0.2">
      <c r="B51" s="125"/>
      <c r="C51" s="126"/>
      <c r="D51" s="79"/>
      <c r="E51" s="39"/>
      <c r="F51" s="34" t="s">
        <v>166</v>
      </c>
      <c r="G51" s="34" t="s">
        <v>166</v>
      </c>
      <c r="H51" s="127" t="s">
        <v>166</v>
      </c>
      <c r="I51" s="127" t="s">
        <v>166</v>
      </c>
      <c r="J51" s="35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0</v>
      </c>
      <c r="K51" s="36">
        <f t="shared" si="2"/>
        <v>0</v>
      </c>
      <c r="L51" s="128"/>
      <c r="M51" s="128"/>
      <c r="N51" s="128"/>
      <c r="O51" s="128"/>
      <c r="P51" s="128"/>
      <c r="Q51" s="128"/>
      <c r="R51" s="128"/>
      <c r="S51" s="128"/>
      <c r="T51" s="118"/>
    </row>
    <row r="52" spans="2:20" ht="12" x14ac:dyDescent="0.2">
      <c r="B52" s="125"/>
      <c r="C52" s="126"/>
      <c r="D52" s="79"/>
      <c r="E52" s="39"/>
      <c r="F52" s="34" t="s">
        <v>166</v>
      </c>
      <c r="G52" s="34" t="s">
        <v>166</v>
      </c>
      <c r="H52" s="127" t="s">
        <v>166</v>
      </c>
      <c r="I52" s="127" t="s">
        <v>166</v>
      </c>
      <c r="J52" s="35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36">
        <f t="shared" si="2"/>
        <v>0</v>
      </c>
      <c r="L52" s="128"/>
      <c r="M52" s="128"/>
      <c r="N52" s="128"/>
      <c r="O52" s="128"/>
      <c r="P52" s="128"/>
      <c r="Q52" s="128"/>
      <c r="R52" s="128"/>
      <c r="S52" s="128"/>
      <c r="T52" s="118"/>
    </row>
    <row r="53" spans="2:20" ht="12" x14ac:dyDescent="0.2">
      <c r="B53" s="125"/>
      <c r="C53" s="126"/>
      <c r="D53" s="79"/>
      <c r="E53" s="39"/>
      <c r="F53" s="34" t="s">
        <v>166</v>
      </c>
      <c r="G53" s="34" t="s">
        <v>166</v>
      </c>
      <c r="H53" s="127" t="s">
        <v>166</v>
      </c>
      <c r="I53" s="127" t="s">
        <v>166</v>
      </c>
      <c r="J53" s="35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36">
        <f t="shared" si="2"/>
        <v>0</v>
      </c>
      <c r="L53" s="128"/>
      <c r="M53" s="128"/>
      <c r="N53" s="128"/>
      <c r="O53" s="128"/>
      <c r="P53" s="128"/>
      <c r="Q53" s="128"/>
      <c r="R53" s="128"/>
      <c r="S53" s="128"/>
      <c r="T53" s="118"/>
    </row>
    <row r="54" spans="2:20" ht="12" x14ac:dyDescent="0.2">
      <c r="B54" s="125"/>
      <c r="C54" s="126"/>
      <c r="D54" s="79"/>
      <c r="E54" s="39"/>
      <c r="F54" s="34" t="s">
        <v>166</v>
      </c>
      <c r="G54" s="34" t="s">
        <v>166</v>
      </c>
      <c r="H54" s="127" t="s">
        <v>166</v>
      </c>
      <c r="I54" s="127" t="s">
        <v>166</v>
      </c>
      <c r="J54" s="35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36">
        <f t="shared" si="2"/>
        <v>0</v>
      </c>
      <c r="L54" s="128"/>
      <c r="M54" s="128"/>
      <c r="N54" s="128"/>
      <c r="O54" s="128"/>
      <c r="P54" s="128"/>
      <c r="Q54" s="128"/>
      <c r="R54" s="128"/>
      <c r="S54" s="128"/>
      <c r="T54" s="118"/>
    </row>
    <row r="55" spans="2:20" ht="12" x14ac:dyDescent="0.2">
      <c r="B55" s="125"/>
      <c r="C55" s="126"/>
      <c r="D55" s="79"/>
      <c r="E55" s="39"/>
      <c r="F55" s="34" t="s">
        <v>166</v>
      </c>
      <c r="G55" s="34" t="s">
        <v>166</v>
      </c>
      <c r="H55" s="127" t="s">
        <v>166</v>
      </c>
      <c r="I55" s="127" t="s">
        <v>166</v>
      </c>
      <c r="J55" s="35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36">
        <f t="shared" si="2"/>
        <v>0</v>
      </c>
      <c r="L55" s="128"/>
      <c r="M55" s="128"/>
      <c r="N55" s="128"/>
      <c r="O55" s="128"/>
      <c r="P55" s="128"/>
      <c r="Q55" s="128"/>
      <c r="R55" s="128"/>
      <c r="S55" s="128"/>
      <c r="T55" s="118"/>
    </row>
    <row r="56" spans="2:20" ht="12" x14ac:dyDescent="0.2">
      <c r="B56" s="125"/>
      <c r="C56" s="126"/>
      <c r="D56" s="79"/>
      <c r="E56" s="39"/>
      <c r="F56" s="34" t="s">
        <v>166</v>
      </c>
      <c r="G56" s="34" t="s">
        <v>166</v>
      </c>
      <c r="H56" s="127" t="s">
        <v>166</v>
      </c>
      <c r="I56" s="127" t="s">
        <v>166</v>
      </c>
      <c r="J56" s="35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36">
        <f t="shared" si="2"/>
        <v>0</v>
      </c>
      <c r="L56" s="128"/>
      <c r="M56" s="128"/>
      <c r="N56" s="128"/>
      <c r="O56" s="128"/>
      <c r="P56" s="128"/>
      <c r="Q56" s="128"/>
      <c r="R56" s="128"/>
      <c r="S56" s="128"/>
      <c r="T56" s="118"/>
    </row>
    <row r="57" spans="2:20" ht="12" x14ac:dyDescent="0.2">
      <c r="B57" s="125"/>
      <c r="C57" s="126"/>
      <c r="D57" s="79"/>
      <c r="E57" s="39"/>
      <c r="F57" s="34" t="s">
        <v>166</v>
      </c>
      <c r="G57" s="34" t="s">
        <v>166</v>
      </c>
      <c r="H57" s="127" t="s">
        <v>166</v>
      </c>
      <c r="I57" s="127" t="s">
        <v>166</v>
      </c>
      <c r="J57" s="35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36">
        <f t="shared" si="2"/>
        <v>0</v>
      </c>
      <c r="L57" s="128"/>
      <c r="M57" s="128"/>
      <c r="N57" s="128"/>
      <c r="O57" s="128"/>
      <c r="P57" s="128"/>
      <c r="Q57" s="128"/>
      <c r="R57" s="128"/>
      <c r="S57" s="128"/>
      <c r="T57" s="118"/>
    </row>
    <row r="58" spans="2:20" ht="12" x14ac:dyDescent="0.2">
      <c r="B58" s="125"/>
      <c r="C58" s="126"/>
      <c r="D58" s="79"/>
      <c r="E58" s="39"/>
      <c r="F58" s="34" t="s">
        <v>166</v>
      </c>
      <c r="G58" s="34" t="s">
        <v>166</v>
      </c>
      <c r="H58" s="127" t="s">
        <v>166</v>
      </c>
      <c r="I58" s="127" t="s">
        <v>166</v>
      </c>
      <c r="J58" s="35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36">
        <f t="shared" si="2"/>
        <v>0</v>
      </c>
      <c r="L58" s="128"/>
      <c r="M58" s="128"/>
      <c r="N58" s="128"/>
      <c r="O58" s="128"/>
      <c r="P58" s="128"/>
      <c r="Q58" s="128"/>
      <c r="R58" s="128"/>
      <c r="S58" s="128"/>
      <c r="T58" s="118"/>
    </row>
    <row r="59" spans="2:20" ht="12" x14ac:dyDescent="0.2">
      <c r="B59" s="125"/>
      <c r="C59" s="126"/>
      <c r="D59" s="79"/>
      <c r="E59" s="39"/>
      <c r="F59" s="34" t="s">
        <v>166</v>
      </c>
      <c r="G59" s="34" t="s">
        <v>166</v>
      </c>
      <c r="H59" s="127" t="s">
        <v>166</v>
      </c>
      <c r="I59" s="127" t="s">
        <v>166</v>
      </c>
      <c r="J59" s="35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36">
        <f t="shared" si="2"/>
        <v>0</v>
      </c>
      <c r="L59" s="128"/>
      <c r="M59" s="128"/>
      <c r="N59" s="128"/>
      <c r="O59" s="128"/>
      <c r="P59" s="128"/>
      <c r="Q59" s="128"/>
      <c r="R59" s="128"/>
      <c r="S59" s="128"/>
      <c r="T59" s="118"/>
    </row>
    <row r="60" spans="2:20" ht="12" x14ac:dyDescent="0.2">
      <c r="B60" s="125"/>
      <c r="C60" s="126"/>
      <c r="D60" s="79"/>
      <c r="E60" s="39"/>
      <c r="F60" s="34" t="s">
        <v>166</v>
      </c>
      <c r="G60" s="34" t="s">
        <v>166</v>
      </c>
      <c r="H60" s="127" t="s">
        <v>166</v>
      </c>
      <c r="I60" s="127" t="s">
        <v>166</v>
      </c>
      <c r="J60" s="35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36">
        <f t="shared" si="2"/>
        <v>0</v>
      </c>
      <c r="L60" s="128"/>
      <c r="M60" s="128"/>
      <c r="N60" s="128"/>
      <c r="O60" s="128"/>
      <c r="P60" s="128"/>
      <c r="Q60" s="128"/>
      <c r="R60" s="128"/>
      <c r="S60" s="128"/>
      <c r="T60" s="118"/>
    </row>
    <row r="61" spans="2:20" ht="12" x14ac:dyDescent="0.2">
      <c r="B61" s="125"/>
      <c r="C61" s="126"/>
      <c r="D61" s="79"/>
      <c r="E61" s="39"/>
      <c r="F61" s="34" t="s">
        <v>166</v>
      </c>
      <c r="G61" s="34" t="s">
        <v>166</v>
      </c>
      <c r="H61" s="127" t="s">
        <v>166</v>
      </c>
      <c r="I61" s="127" t="s">
        <v>166</v>
      </c>
      <c r="J61" s="35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36">
        <f t="shared" si="2"/>
        <v>0</v>
      </c>
      <c r="L61" s="128"/>
      <c r="M61" s="128"/>
      <c r="N61" s="128"/>
      <c r="O61" s="128"/>
      <c r="P61" s="128"/>
      <c r="Q61" s="128"/>
      <c r="R61" s="128"/>
      <c r="S61" s="128"/>
      <c r="T61" s="118"/>
    </row>
    <row r="62" spans="2:20" ht="12" x14ac:dyDescent="0.2">
      <c r="B62" s="125"/>
      <c r="C62" s="126"/>
      <c r="D62" s="79"/>
      <c r="E62" s="39"/>
      <c r="F62" s="34" t="s">
        <v>166</v>
      </c>
      <c r="G62" s="34" t="s">
        <v>166</v>
      </c>
      <c r="H62" s="127" t="s">
        <v>166</v>
      </c>
      <c r="I62" s="127" t="s">
        <v>166</v>
      </c>
      <c r="J62" s="35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36">
        <f t="shared" si="2"/>
        <v>0</v>
      </c>
      <c r="L62" s="128"/>
      <c r="M62" s="128"/>
      <c r="N62" s="128"/>
      <c r="O62" s="128"/>
      <c r="P62" s="128"/>
      <c r="Q62" s="128"/>
      <c r="R62" s="128"/>
      <c r="S62" s="128"/>
      <c r="T62" s="118"/>
    </row>
    <row r="63" spans="2:20" ht="12" x14ac:dyDescent="0.2">
      <c r="B63" s="125"/>
      <c r="C63" s="126"/>
      <c r="D63" s="79"/>
      <c r="E63" s="39"/>
      <c r="F63" s="34" t="s">
        <v>166</v>
      </c>
      <c r="G63" s="34" t="s">
        <v>166</v>
      </c>
      <c r="H63" s="127" t="s">
        <v>166</v>
      </c>
      <c r="I63" s="127" t="s">
        <v>166</v>
      </c>
      <c r="J63" s="35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36">
        <f t="shared" si="2"/>
        <v>0</v>
      </c>
      <c r="L63" s="128"/>
      <c r="M63" s="128"/>
      <c r="N63" s="128"/>
      <c r="O63" s="128"/>
      <c r="P63" s="128"/>
      <c r="Q63" s="128"/>
      <c r="R63" s="128"/>
      <c r="S63" s="128"/>
      <c r="T63" s="118"/>
    </row>
    <row r="64" spans="2:20" ht="12" x14ac:dyDescent="0.2">
      <c r="B64" s="125"/>
      <c r="C64" s="126"/>
      <c r="D64" s="79"/>
      <c r="E64" s="39"/>
      <c r="F64" s="34" t="s">
        <v>166</v>
      </c>
      <c r="G64" s="34" t="s">
        <v>166</v>
      </c>
      <c r="H64" s="127" t="s">
        <v>166</v>
      </c>
      <c r="I64" s="127" t="s">
        <v>166</v>
      </c>
      <c r="J64" s="35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36">
        <f t="shared" si="2"/>
        <v>0</v>
      </c>
      <c r="L64" s="128"/>
      <c r="M64" s="128"/>
      <c r="N64" s="128"/>
      <c r="O64" s="128"/>
      <c r="P64" s="128"/>
      <c r="Q64" s="128"/>
      <c r="R64" s="128"/>
      <c r="S64" s="128"/>
      <c r="T64" s="118"/>
    </row>
    <row r="65" spans="2:20" ht="12" x14ac:dyDescent="0.2">
      <c r="B65" s="125"/>
      <c r="C65" s="126"/>
      <c r="D65" s="79"/>
      <c r="E65" s="39"/>
      <c r="F65" s="34" t="s">
        <v>166</v>
      </c>
      <c r="G65" s="34" t="s">
        <v>166</v>
      </c>
      <c r="H65" s="127" t="s">
        <v>166</v>
      </c>
      <c r="I65" s="127" t="s">
        <v>166</v>
      </c>
      <c r="J65" s="35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36">
        <f t="shared" si="2"/>
        <v>0</v>
      </c>
      <c r="L65" s="128"/>
      <c r="M65" s="128"/>
      <c r="N65" s="128"/>
      <c r="O65" s="128"/>
      <c r="P65" s="128"/>
      <c r="Q65" s="128"/>
      <c r="R65" s="128"/>
      <c r="S65" s="128"/>
      <c r="T65" s="118"/>
    </row>
    <row r="66" spans="2:20" ht="12" x14ac:dyDescent="0.2">
      <c r="B66" s="125"/>
      <c r="C66" s="126"/>
      <c r="D66" s="79"/>
      <c r="E66" s="39"/>
      <c r="F66" s="34" t="s">
        <v>166</v>
      </c>
      <c r="G66" s="34" t="s">
        <v>166</v>
      </c>
      <c r="H66" s="127" t="s">
        <v>166</v>
      </c>
      <c r="I66" s="127" t="s">
        <v>166</v>
      </c>
      <c r="J66" s="35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36">
        <f t="shared" si="2"/>
        <v>0</v>
      </c>
      <c r="L66" s="128"/>
      <c r="M66" s="128"/>
      <c r="N66" s="128"/>
      <c r="O66" s="128"/>
      <c r="P66" s="128"/>
      <c r="Q66" s="128"/>
      <c r="R66" s="128"/>
      <c r="S66" s="128"/>
      <c r="T66" s="118"/>
    </row>
    <row r="67" spans="2:20" ht="12" x14ac:dyDescent="0.2">
      <c r="B67" s="125"/>
      <c r="C67" s="126"/>
      <c r="D67" s="79"/>
      <c r="E67" s="39"/>
      <c r="F67" s="34" t="s">
        <v>166</v>
      </c>
      <c r="G67" s="34" t="s">
        <v>166</v>
      </c>
      <c r="H67" s="127" t="s">
        <v>166</v>
      </c>
      <c r="I67" s="127" t="s">
        <v>166</v>
      </c>
      <c r="J67" s="35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36">
        <f t="shared" si="2"/>
        <v>0</v>
      </c>
      <c r="L67" s="128"/>
      <c r="M67" s="128"/>
      <c r="N67" s="128"/>
      <c r="O67" s="128"/>
      <c r="P67" s="128"/>
      <c r="Q67" s="128"/>
      <c r="R67" s="128"/>
      <c r="S67" s="128"/>
      <c r="T67" s="118"/>
    </row>
    <row r="68" spans="2:20" ht="12" x14ac:dyDescent="0.2">
      <c r="B68" s="125"/>
      <c r="C68" s="126"/>
      <c r="D68" s="79"/>
      <c r="E68" s="39"/>
      <c r="F68" s="34" t="s">
        <v>166</v>
      </c>
      <c r="G68" s="34" t="s">
        <v>166</v>
      </c>
      <c r="H68" s="127" t="s">
        <v>166</v>
      </c>
      <c r="I68" s="127" t="s">
        <v>166</v>
      </c>
      <c r="J68" s="35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36">
        <f t="shared" si="2"/>
        <v>0</v>
      </c>
      <c r="L68" s="128"/>
      <c r="M68" s="128"/>
      <c r="N68" s="128"/>
      <c r="O68" s="128"/>
      <c r="P68" s="128"/>
      <c r="Q68" s="128"/>
      <c r="R68" s="128"/>
      <c r="S68" s="128"/>
      <c r="T68" s="118"/>
    </row>
    <row r="69" spans="2:20" ht="12" x14ac:dyDescent="0.2">
      <c r="B69" s="125"/>
      <c r="C69" s="126"/>
      <c r="D69" s="79"/>
      <c r="E69" s="39"/>
      <c r="F69" s="34" t="s">
        <v>166</v>
      </c>
      <c r="G69" s="34" t="s">
        <v>166</v>
      </c>
      <c r="H69" s="127" t="s">
        <v>166</v>
      </c>
      <c r="I69" s="127" t="s">
        <v>166</v>
      </c>
      <c r="J69" s="35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36">
        <f t="shared" si="2"/>
        <v>0</v>
      </c>
      <c r="L69" s="128"/>
      <c r="M69" s="128"/>
      <c r="N69" s="128"/>
      <c r="O69" s="128"/>
      <c r="P69" s="128"/>
      <c r="Q69" s="128"/>
      <c r="R69" s="128"/>
      <c r="S69" s="128"/>
      <c r="T69" s="118"/>
    </row>
    <row r="70" spans="2:20" ht="10.199999999999999" x14ac:dyDescent="0.2">
      <c r="B70" s="129"/>
      <c r="C70" s="130"/>
      <c r="D70" s="130"/>
      <c r="E70" s="130"/>
      <c r="F70" s="131"/>
      <c r="G70" s="131"/>
      <c r="H70" s="132"/>
      <c r="I70" s="132"/>
      <c r="J70" s="133"/>
      <c r="K70" s="131"/>
      <c r="L70" s="133"/>
      <c r="M70" s="133"/>
      <c r="N70" s="133"/>
      <c r="O70" s="133"/>
      <c r="P70" s="133"/>
      <c r="Q70" s="133"/>
      <c r="R70" s="133"/>
      <c r="S70" s="133"/>
      <c r="T70" s="118"/>
    </row>
    <row r="71" spans="2:20" ht="10.199999999999999" x14ac:dyDescent="0.2">
      <c r="B71" s="134"/>
      <c r="C71" s="135"/>
      <c r="D71" s="136"/>
      <c r="E71" s="136" t="str">
        <f>SM_S19!$D$41</f>
        <v>CONTAGEM DE SEMANAS</v>
      </c>
      <c r="F71" s="137"/>
      <c r="G71" s="137"/>
      <c r="H71" s="132"/>
      <c r="I71" s="132"/>
      <c r="J71" s="138"/>
      <c r="K71" s="138"/>
      <c r="L71" s="50">
        <f>SM!H$41</f>
        <v>51</v>
      </c>
      <c r="M71" s="50">
        <f>SM!I$41</f>
        <v>39</v>
      </c>
      <c r="N71" s="50">
        <f>SM!J$41</f>
        <v>35</v>
      </c>
      <c r="O71" s="50">
        <f>SM!K$41</f>
        <v>31</v>
      </c>
      <c r="P71" s="50">
        <f>SM!L$41</f>
        <v>30</v>
      </c>
      <c r="Q71" s="50">
        <f>SM!M$41</f>
        <v>12</v>
      </c>
      <c r="R71" s="50">
        <f>SM!N$41</f>
        <v>5</v>
      </c>
      <c r="S71" s="50">
        <f>SM!O$41</f>
        <v>1</v>
      </c>
      <c r="T71" s="139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1"/>
  <sheetViews>
    <sheetView workbookViewId="0"/>
  </sheetViews>
  <sheetFormatPr defaultRowHeight="14.4" x14ac:dyDescent="0.2"/>
  <cols>
    <col min="4" max="4" width="34" bestFit="1" customWidth="1"/>
    <col min="5" max="5" width="36" bestFit="1" customWidth="1"/>
    <col min="6" max="7" width="10.140625" bestFit="1" customWidth="1"/>
    <col min="8" max="8" width="8.140625" bestFit="1" customWidth="1"/>
  </cols>
  <sheetData>
    <row r="2" spans="2:18" ht="12" x14ac:dyDescent="0.2">
      <c r="B2" s="1" t="str">
        <f>SM!B2</f>
        <v>RANKING ESTADUAL - 2018</v>
      </c>
      <c r="F2" s="59"/>
      <c r="G2" s="59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57</v>
      </c>
      <c r="D3" s="6">
        <f>SM!D3</f>
        <v>43255</v>
      </c>
      <c r="E3" s="6"/>
      <c r="F3" s="59"/>
      <c r="G3" s="59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59"/>
      <c r="G4" s="59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60"/>
      <c r="G5" s="60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17" t="str">
        <f>DM!D6</f>
        <v>ATLETA 1</v>
      </c>
      <c r="E6" s="17" t="str">
        <f>DM!E6</f>
        <v>ATLETA 2</v>
      </c>
      <c r="F6" s="61" t="str">
        <f>DM!F6</f>
        <v>ENT 1</v>
      </c>
      <c r="G6" s="61" t="str">
        <f>DM!G6</f>
        <v>ENT 2</v>
      </c>
      <c r="H6" s="19" t="str">
        <f>DM!H6</f>
        <v>TOTAL RK52</v>
      </c>
      <c r="I6" s="20" t="str">
        <f>DM!I6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17">
        <f>SM!D7</f>
        <v>0</v>
      </c>
      <c r="E7" s="17">
        <f>SM!E7</f>
        <v>0</v>
      </c>
      <c r="F7" s="61">
        <f>SM!F7</f>
        <v>0</v>
      </c>
      <c r="G7" s="61">
        <f>SM!G7</f>
        <v>0</v>
      </c>
      <c r="H7" s="19" t="e">
        <f>SM!#REF!</f>
        <v>#REF!</v>
      </c>
      <c r="I7" s="20" t="e">
        <f>SM!#REF!</f>
        <v>#REF!</v>
      </c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17">
        <f>SM!D8</f>
        <v>0</v>
      </c>
      <c r="E8" s="17">
        <f>SM!E8</f>
        <v>0</v>
      </c>
      <c r="F8" s="61">
        <f>SM!F8</f>
        <v>0</v>
      </c>
      <c r="G8" s="61">
        <f>SM!G8</f>
        <v>0</v>
      </c>
      <c r="H8" s="19" t="e">
        <f>SM!#REF!</f>
        <v>#REF!</v>
      </c>
      <c r="I8" s="20" t="e">
        <f>SM!#REF!</f>
        <v>#REF!</v>
      </c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60"/>
      <c r="G9" s="60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9" t="s">
        <v>58</v>
      </c>
      <c r="E10" s="39" t="s">
        <v>31</v>
      </c>
      <c r="F10" s="34" t="s">
        <v>231</v>
      </c>
      <c r="G10" s="34" t="s">
        <v>231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5360</v>
      </c>
      <c r="I10" s="36">
        <f t="shared" ref="I10:I39" si="0">COUNT(J10:R10)-COUNTIF(J10:R10,"=0")</f>
        <v>4</v>
      </c>
      <c r="J10" s="37">
        <v>1600</v>
      </c>
      <c r="K10" s="37">
        <v>1360</v>
      </c>
      <c r="L10" s="37">
        <v>800</v>
      </c>
      <c r="M10" s="37">
        <v>1600</v>
      </c>
      <c r="N10" s="37"/>
      <c r="O10" s="37"/>
      <c r="P10" s="37"/>
      <c r="Q10" s="37"/>
      <c r="R10" s="22"/>
    </row>
    <row r="11" spans="2:18" ht="12" x14ac:dyDescent="0.2">
      <c r="B11" s="31"/>
      <c r="C11" s="32">
        <v>2</v>
      </c>
      <c r="D11" s="39" t="s">
        <v>59</v>
      </c>
      <c r="E11" s="39" t="s">
        <v>32</v>
      </c>
      <c r="F11" s="34" t="s">
        <v>703</v>
      </c>
      <c r="G11" s="34" t="s">
        <v>703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3200</v>
      </c>
      <c r="I11" s="36">
        <f t="shared" si="0"/>
        <v>2</v>
      </c>
      <c r="J11" s="37"/>
      <c r="K11" s="37">
        <v>1600</v>
      </c>
      <c r="L11" s="37"/>
      <c r="M11" s="37"/>
      <c r="N11" s="37"/>
      <c r="O11" s="37"/>
      <c r="P11" s="37"/>
      <c r="Q11" s="37">
        <v>1600</v>
      </c>
      <c r="R11" s="22"/>
    </row>
    <row r="12" spans="2:18" ht="12" x14ac:dyDescent="0.2">
      <c r="B12" s="31"/>
      <c r="C12" s="32">
        <v>3</v>
      </c>
      <c r="D12" s="39" t="s">
        <v>60</v>
      </c>
      <c r="E12" s="33" t="s">
        <v>34</v>
      </c>
      <c r="F12" s="34" t="s">
        <v>704</v>
      </c>
      <c r="G12" s="34" t="s">
        <v>704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2800</v>
      </c>
      <c r="I12" s="36">
        <f t="shared" si="0"/>
        <v>3</v>
      </c>
      <c r="J12" s="37"/>
      <c r="K12" s="37"/>
      <c r="L12" s="37"/>
      <c r="M12" s="37"/>
      <c r="N12" s="37"/>
      <c r="O12" s="37">
        <v>560</v>
      </c>
      <c r="P12" s="37">
        <v>1360</v>
      </c>
      <c r="Q12" s="37">
        <v>880</v>
      </c>
      <c r="R12" s="22"/>
    </row>
    <row r="13" spans="2:18" ht="12" x14ac:dyDescent="0.2">
      <c r="B13" s="31"/>
      <c r="C13" s="32">
        <v>4</v>
      </c>
      <c r="D13" s="33" t="s">
        <v>37</v>
      </c>
      <c r="E13" s="33" t="s">
        <v>39</v>
      </c>
      <c r="F13" s="34" t="s">
        <v>705</v>
      </c>
      <c r="G13" s="34" t="s">
        <v>701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2400</v>
      </c>
      <c r="I13" s="36">
        <f t="shared" si="0"/>
        <v>2</v>
      </c>
      <c r="J13" s="37"/>
      <c r="K13" s="37"/>
      <c r="L13" s="37"/>
      <c r="M13" s="37"/>
      <c r="N13" s="37"/>
      <c r="O13" s="37">
        <v>800</v>
      </c>
      <c r="P13" s="37">
        <v>1600</v>
      </c>
      <c r="Q13" s="37"/>
      <c r="R13" s="22"/>
    </row>
    <row r="14" spans="2:18" ht="12" x14ac:dyDescent="0.2">
      <c r="B14" s="31"/>
      <c r="C14" s="32">
        <v>5</v>
      </c>
      <c r="D14" s="39" t="s">
        <v>61</v>
      </c>
      <c r="E14" s="39" t="s">
        <v>36</v>
      </c>
      <c r="F14" s="34" t="s">
        <v>700</v>
      </c>
      <c r="G14" s="34" t="s">
        <v>702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2240</v>
      </c>
      <c r="I14" s="36">
        <f t="shared" si="0"/>
        <v>2</v>
      </c>
      <c r="J14" s="37"/>
      <c r="K14" s="37"/>
      <c r="L14" s="37"/>
      <c r="M14" s="37"/>
      <c r="N14" s="37"/>
      <c r="O14" s="37"/>
      <c r="P14" s="37">
        <v>1120</v>
      </c>
      <c r="Q14" s="37">
        <v>1120</v>
      </c>
      <c r="R14" s="22"/>
    </row>
    <row r="15" spans="2:18" ht="12" x14ac:dyDescent="0.2">
      <c r="B15" s="31"/>
      <c r="C15" s="32">
        <v>6</v>
      </c>
      <c r="D15" s="39" t="s">
        <v>35</v>
      </c>
      <c r="E15" s="39" t="s">
        <v>62</v>
      </c>
      <c r="F15" s="34" t="s">
        <v>705</v>
      </c>
      <c r="G15" s="34" t="s">
        <v>701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1360</v>
      </c>
      <c r="I15" s="36">
        <f t="shared" si="0"/>
        <v>1</v>
      </c>
      <c r="J15" s="37">
        <v>1360</v>
      </c>
      <c r="K15" s="37"/>
      <c r="L15" s="37"/>
      <c r="M15" s="37"/>
      <c r="N15" s="37"/>
      <c r="O15" s="37"/>
      <c r="P15" s="37"/>
      <c r="Q15" s="37"/>
      <c r="R15" s="22"/>
    </row>
    <row r="16" spans="2:18" ht="12" x14ac:dyDescent="0.2">
      <c r="B16" s="31"/>
      <c r="C16" s="32"/>
      <c r="D16" s="33" t="s">
        <v>63</v>
      </c>
      <c r="E16" s="39" t="s">
        <v>31</v>
      </c>
      <c r="F16" s="34" t="s">
        <v>231</v>
      </c>
      <c r="G16" s="34" t="s">
        <v>231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1360</v>
      </c>
      <c r="I16" s="36">
        <f t="shared" si="0"/>
        <v>1</v>
      </c>
      <c r="J16" s="37"/>
      <c r="K16" s="37"/>
      <c r="L16" s="37"/>
      <c r="M16" s="37"/>
      <c r="N16" s="37"/>
      <c r="O16" s="37"/>
      <c r="P16" s="37"/>
      <c r="Q16" s="37">
        <v>1360</v>
      </c>
      <c r="R16" s="22"/>
    </row>
    <row r="17" spans="2:18" ht="12" x14ac:dyDescent="0.2">
      <c r="B17" s="31"/>
      <c r="C17" s="32">
        <v>8</v>
      </c>
      <c r="D17" s="33" t="s">
        <v>38</v>
      </c>
      <c r="E17" s="33" t="s">
        <v>34</v>
      </c>
      <c r="F17" s="34" t="s">
        <v>704</v>
      </c>
      <c r="G17" s="34" t="s">
        <v>704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1120</v>
      </c>
      <c r="I17" s="36">
        <f t="shared" si="0"/>
        <v>1</v>
      </c>
      <c r="J17" s="37"/>
      <c r="K17" s="37">
        <v>1120</v>
      </c>
      <c r="L17" s="37"/>
      <c r="M17" s="37"/>
      <c r="N17" s="37"/>
      <c r="O17" s="37"/>
      <c r="P17" s="37"/>
      <c r="Q17" s="37"/>
      <c r="R17" s="22"/>
    </row>
    <row r="18" spans="2:18" ht="12" x14ac:dyDescent="0.2">
      <c r="B18" s="31"/>
      <c r="C18" s="32"/>
      <c r="D18" s="39" t="s">
        <v>64</v>
      </c>
      <c r="E18" s="33" t="s">
        <v>39</v>
      </c>
      <c r="F18" s="34" t="s">
        <v>704</v>
      </c>
      <c r="G18" s="34" t="s">
        <v>701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1120</v>
      </c>
      <c r="I18" s="36">
        <f t="shared" si="0"/>
        <v>1</v>
      </c>
      <c r="J18" s="37"/>
      <c r="K18" s="37">
        <v>1120</v>
      </c>
      <c r="L18" s="37"/>
      <c r="M18" s="37"/>
      <c r="N18" s="37"/>
      <c r="O18" s="37"/>
      <c r="P18" s="37"/>
      <c r="Q18" s="37"/>
      <c r="R18" s="22"/>
    </row>
    <row r="19" spans="2:18" ht="12" x14ac:dyDescent="0.2">
      <c r="B19" s="31"/>
      <c r="C19" s="32">
        <v>10</v>
      </c>
      <c r="D19" s="39" t="s">
        <v>65</v>
      </c>
      <c r="E19" s="38" t="s">
        <v>40</v>
      </c>
      <c r="F19" s="34" t="s">
        <v>708</v>
      </c>
      <c r="G19" s="34" t="s">
        <v>706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880</v>
      </c>
      <c r="I19" s="36">
        <f t="shared" si="0"/>
        <v>1</v>
      </c>
      <c r="J19" s="37"/>
      <c r="K19" s="37"/>
      <c r="L19" s="37"/>
      <c r="M19" s="37"/>
      <c r="N19" s="37"/>
      <c r="O19" s="37"/>
      <c r="P19" s="37"/>
      <c r="Q19" s="37">
        <v>880</v>
      </c>
      <c r="R19" s="22"/>
    </row>
    <row r="20" spans="2:18" ht="12" x14ac:dyDescent="0.2">
      <c r="B20" s="31"/>
      <c r="C20" s="32">
        <v>11</v>
      </c>
      <c r="D20" s="39" t="s">
        <v>35</v>
      </c>
      <c r="E20" s="39" t="s">
        <v>31</v>
      </c>
      <c r="F20" s="34" t="s">
        <v>705</v>
      </c>
      <c r="G20" s="34" t="s">
        <v>231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680</v>
      </c>
      <c r="I20" s="36">
        <f t="shared" si="0"/>
        <v>1</v>
      </c>
      <c r="J20" s="37"/>
      <c r="K20" s="37"/>
      <c r="L20" s="37"/>
      <c r="M20" s="37"/>
      <c r="N20" s="37"/>
      <c r="O20" s="37">
        <v>680</v>
      </c>
      <c r="P20" s="37"/>
      <c r="Q20" s="37"/>
      <c r="R20" s="22"/>
    </row>
    <row r="21" spans="2:18" ht="12" x14ac:dyDescent="0.2">
      <c r="B21" s="31"/>
      <c r="C21" s="32">
        <v>12</v>
      </c>
      <c r="D21" s="33" t="s">
        <v>33</v>
      </c>
      <c r="E21" s="33" t="s">
        <v>66</v>
      </c>
      <c r="F21" s="34" t="s">
        <v>701</v>
      </c>
      <c r="G21" s="34" t="s">
        <v>701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560</v>
      </c>
      <c r="I21" s="36">
        <f t="shared" si="0"/>
        <v>1</v>
      </c>
      <c r="J21" s="37"/>
      <c r="K21" s="37"/>
      <c r="L21" s="37"/>
      <c r="M21" s="37"/>
      <c r="N21" s="37"/>
      <c r="O21" s="37">
        <v>560</v>
      </c>
      <c r="P21" s="37"/>
      <c r="Q21" s="37"/>
      <c r="R21" s="22"/>
    </row>
    <row r="22" spans="2:18" ht="12" x14ac:dyDescent="0.2">
      <c r="B22" s="31"/>
      <c r="C22" s="32"/>
      <c r="D22" s="33"/>
      <c r="E22" s="33"/>
      <c r="F22" s="34" t="s">
        <v>166</v>
      </c>
      <c r="G22" s="34" t="s">
        <v>166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36">
        <f t="shared" si="0"/>
        <v>0</v>
      </c>
      <c r="J22" s="37"/>
      <c r="K22" s="37"/>
      <c r="L22" s="37"/>
      <c r="M22" s="37"/>
      <c r="N22" s="37"/>
      <c r="O22" s="37"/>
      <c r="P22" s="37"/>
      <c r="Q22" s="37"/>
      <c r="R22" s="22"/>
    </row>
    <row r="23" spans="2:18" ht="12" x14ac:dyDescent="0.2">
      <c r="B23" s="31"/>
      <c r="C23" s="32"/>
      <c r="D23" s="33"/>
      <c r="E23" s="33"/>
      <c r="F23" s="34" t="s">
        <v>166</v>
      </c>
      <c r="G23" s="34" t="s">
        <v>166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36">
        <f t="shared" si="0"/>
        <v>0</v>
      </c>
      <c r="J23" s="37"/>
      <c r="K23" s="37"/>
      <c r="L23" s="37"/>
      <c r="M23" s="37"/>
      <c r="N23" s="37"/>
      <c r="O23" s="37"/>
      <c r="P23" s="37"/>
      <c r="Q23" s="37"/>
      <c r="R23" s="22"/>
    </row>
    <row r="24" spans="2:18" ht="12" x14ac:dyDescent="0.2">
      <c r="B24" s="31"/>
      <c r="C24" s="32"/>
      <c r="D24" s="39"/>
      <c r="E24" s="39"/>
      <c r="F24" s="34" t="s">
        <v>166</v>
      </c>
      <c r="G24" s="34" t="s">
        <v>166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36">
        <f t="shared" si="0"/>
        <v>0</v>
      </c>
      <c r="J24" s="37"/>
      <c r="K24" s="37"/>
      <c r="L24" s="37"/>
      <c r="M24" s="37"/>
      <c r="N24" s="37"/>
      <c r="O24" s="37"/>
      <c r="P24" s="37"/>
      <c r="Q24" s="37"/>
      <c r="R24" s="22"/>
    </row>
    <row r="25" spans="2:18" ht="12" x14ac:dyDescent="0.2">
      <c r="B25" s="31"/>
      <c r="C25" s="32"/>
      <c r="D25" s="39"/>
      <c r="E25" s="39"/>
      <c r="F25" s="34" t="s">
        <v>166</v>
      </c>
      <c r="G25" s="34" t="s">
        <v>166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36">
        <f t="shared" si="0"/>
        <v>0</v>
      </c>
      <c r="J25" s="37"/>
      <c r="K25" s="37"/>
      <c r="L25" s="37"/>
      <c r="M25" s="37"/>
      <c r="N25" s="37"/>
      <c r="O25" s="37"/>
      <c r="P25" s="37"/>
      <c r="Q25" s="37"/>
      <c r="R25" s="22"/>
    </row>
    <row r="26" spans="2:18" ht="12" x14ac:dyDescent="0.2">
      <c r="B26" s="31"/>
      <c r="C26" s="32"/>
      <c r="D26" s="39"/>
      <c r="E26" s="39"/>
      <c r="F26" s="34" t="s">
        <v>166</v>
      </c>
      <c r="G26" s="34" t="s">
        <v>166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36">
        <f t="shared" si="0"/>
        <v>0</v>
      </c>
      <c r="J26" s="37"/>
      <c r="K26" s="37"/>
      <c r="L26" s="37"/>
      <c r="M26" s="37"/>
      <c r="N26" s="37"/>
      <c r="O26" s="37"/>
      <c r="P26" s="37"/>
      <c r="Q26" s="37"/>
      <c r="R26" s="22"/>
    </row>
    <row r="27" spans="2:18" ht="12" x14ac:dyDescent="0.2">
      <c r="B27" s="31"/>
      <c r="C27" s="32"/>
      <c r="D27" s="39"/>
      <c r="E27" s="39"/>
      <c r="F27" s="34" t="s">
        <v>166</v>
      </c>
      <c r="G27" s="34" t="s">
        <v>166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36">
        <f t="shared" si="0"/>
        <v>0</v>
      </c>
      <c r="J27" s="37"/>
      <c r="K27" s="37"/>
      <c r="L27" s="37"/>
      <c r="M27" s="37"/>
      <c r="N27" s="37"/>
      <c r="O27" s="37"/>
      <c r="P27" s="37"/>
      <c r="Q27" s="37"/>
      <c r="R27" s="22"/>
    </row>
    <row r="28" spans="2:18" ht="12" x14ac:dyDescent="0.2">
      <c r="B28" s="31"/>
      <c r="C28" s="32"/>
      <c r="D28" s="39"/>
      <c r="E28" s="39"/>
      <c r="F28" s="34" t="s">
        <v>166</v>
      </c>
      <c r="G28" s="34" t="s">
        <v>166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36">
        <f t="shared" si="0"/>
        <v>0</v>
      </c>
      <c r="J28" s="37"/>
      <c r="K28" s="37"/>
      <c r="L28" s="37"/>
      <c r="M28" s="37"/>
      <c r="N28" s="37"/>
      <c r="O28" s="37"/>
      <c r="P28" s="37"/>
      <c r="Q28" s="37"/>
      <c r="R28" s="22"/>
    </row>
    <row r="29" spans="2:18" ht="12" x14ac:dyDescent="0.2">
      <c r="B29" s="31"/>
      <c r="C29" s="32"/>
      <c r="D29" s="39"/>
      <c r="E29" s="39"/>
      <c r="F29" s="34" t="s">
        <v>166</v>
      </c>
      <c r="G29" s="34" t="s">
        <v>166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36">
        <f t="shared" si="0"/>
        <v>0</v>
      </c>
      <c r="J29" s="37"/>
      <c r="K29" s="37"/>
      <c r="L29" s="37"/>
      <c r="M29" s="37"/>
      <c r="N29" s="37"/>
      <c r="O29" s="37"/>
      <c r="P29" s="37"/>
      <c r="Q29" s="37"/>
      <c r="R29" s="22"/>
    </row>
    <row r="30" spans="2:18" ht="12" x14ac:dyDescent="0.2">
      <c r="B30" s="31"/>
      <c r="C30" s="32"/>
      <c r="D30" s="39"/>
      <c r="E30" s="39"/>
      <c r="F30" s="34" t="s">
        <v>166</v>
      </c>
      <c r="G30" s="34" t="s">
        <v>166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36">
        <f t="shared" si="0"/>
        <v>0</v>
      </c>
      <c r="J30" s="37"/>
      <c r="K30" s="37"/>
      <c r="L30" s="37"/>
      <c r="M30" s="37"/>
      <c r="N30" s="37"/>
      <c r="O30" s="37"/>
      <c r="P30" s="37"/>
      <c r="Q30" s="37"/>
      <c r="R30" s="22"/>
    </row>
    <row r="31" spans="2:18" ht="12" x14ac:dyDescent="0.2">
      <c r="B31" s="31"/>
      <c r="C31" s="32"/>
      <c r="D31" s="39"/>
      <c r="E31" s="39"/>
      <c r="F31" s="34" t="s">
        <v>166</v>
      </c>
      <c r="G31" s="34" t="s">
        <v>166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36">
        <f t="shared" si="0"/>
        <v>0</v>
      </c>
      <c r="J31" s="37"/>
      <c r="K31" s="37"/>
      <c r="L31" s="37"/>
      <c r="M31" s="37"/>
      <c r="N31" s="37"/>
      <c r="O31" s="37"/>
      <c r="P31" s="37"/>
      <c r="Q31" s="37"/>
      <c r="R31" s="22"/>
    </row>
    <row r="32" spans="2:18" ht="12" x14ac:dyDescent="0.2">
      <c r="B32" s="31"/>
      <c r="C32" s="32"/>
      <c r="D32" s="39"/>
      <c r="E32" s="39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0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9"/>
      <c r="E33" s="39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si="0"/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39"/>
      <c r="E34" s="39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si="0"/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39"/>
      <c r="E35" s="39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0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39"/>
      <c r="E36" s="39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0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9"/>
      <c r="E37" s="39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0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39"/>
      <c r="E38" s="39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0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9"/>
      <c r="E39" s="39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0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0.199999999999999" x14ac:dyDescent="0.2">
      <c r="B40" s="41"/>
      <c r="C40" s="42"/>
      <c r="D40" s="42"/>
      <c r="E40" s="42"/>
      <c r="F40" s="62"/>
      <c r="G40" s="62"/>
      <c r="H40" s="57"/>
      <c r="I40" s="57"/>
      <c r="J40" s="42"/>
      <c r="K40" s="42"/>
      <c r="L40" s="42"/>
      <c r="M40" s="42"/>
      <c r="N40" s="42"/>
      <c r="O40" s="42"/>
      <c r="P40" s="42"/>
      <c r="Q40" s="42"/>
      <c r="R40" s="22"/>
    </row>
    <row r="41" spans="2:18" ht="10.199999999999999" x14ac:dyDescent="0.2">
      <c r="B41" s="45"/>
      <c r="C41" s="46"/>
      <c r="D41" s="47"/>
      <c r="E41" s="47" t="str">
        <f>SM!$D$41</f>
        <v>CONTAGEM DE SEMANAS</v>
      </c>
      <c r="F41" s="62"/>
      <c r="G41" s="62"/>
      <c r="H41" s="57"/>
      <c r="I41" s="57"/>
      <c r="J41" s="50">
        <f>SM!H$41</f>
        <v>51</v>
      </c>
      <c r="K41" s="50">
        <f>SM!I$41</f>
        <v>39</v>
      </c>
      <c r="L41" s="50">
        <f>SM!J$41</f>
        <v>35</v>
      </c>
      <c r="M41" s="50">
        <f>SM!K$41</f>
        <v>31</v>
      </c>
      <c r="N41" s="50">
        <f>SM!L$41</f>
        <v>30</v>
      </c>
      <c r="O41" s="50">
        <f>SM!M$41</f>
        <v>12</v>
      </c>
      <c r="P41" s="50">
        <f>SM!N$41</f>
        <v>5</v>
      </c>
      <c r="Q41" s="50">
        <f>SM!O$41</f>
        <v>1</v>
      </c>
      <c r="R41" s="51"/>
    </row>
  </sheetData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T71"/>
  <sheetViews>
    <sheetView topLeftCell="A7" workbookViewId="0"/>
  </sheetViews>
  <sheetFormatPr defaultRowHeight="14.4" x14ac:dyDescent="0.2"/>
  <cols>
    <col min="4" max="4" width="40.42578125" bestFit="1" customWidth="1"/>
    <col min="5" max="5" width="38.140625" bestFit="1" customWidth="1"/>
    <col min="8" max="9" width="10.140625" bestFit="1" customWidth="1"/>
  </cols>
  <sheetData>
    <row r="2" spans="2:20" ht="12" x14ac:dyDescent="0.2">
      <c r="B2" s="97" t="str">
        <f>SM_S19!B2</f>
        <v>RANKING ESTADUAL - 2018</v>
      </c>
      <c r="F2" s="99"/>
      <c r="G2" s="99"/>
      <c r="H2" s="100"/>
      <c r="I2" s="100"/>
      <c r="J2" s="101"/>
      <c r="K2" s="99"/>
      <c r="L2" s="102"/>
      <c r="M2" s="102"/>
      <c r="N2" s="102"/>
      <c r="O2" s="102"/>
      <c r="P2" s="102"/>
      <c r="Q2" s="102"/>
      <c r="R2" s="102"/>
      <c r="S2" s="102"/>
    </row>
    <row r="3" spans="2:20" ht="12" x14ac:dyDescent="0.2">
      <c r="B3" s="103" t="s">
        <v>578</v>
      </c>
      <c r="D3" s="6">
        <f>SM!D3</f>
        <v>43255</v>
      </c>
      <c r="E3" s="141"/>
      <c r="F3" s="99"/>
      <c r="G3" s="99"/>
      <c r="H3" s="100"/>
      <c r="I3" s="100"/>
      <c r="J3" s="101"/>
      <c r="K3" s="99"/>
      <c r="L3" s="102"/>
      <c r="M3" s="102"/>
      <c r="N3" s="102"/>
      <c r="O3" s="102"/>
      <c r="P3" s="102"/>
      <c r="Q3" s="102"/>
      <c r="R3" s="102"/>
      <c r="S3" s="102"/>
    </row>
    <row r="4" spans="2:20" ht="12" x14ac:dyDescent="0.2">
      <c r="B4" s="102"/>
      <c r="C4" s="104"/>
      <c r="D4" s="105"/>
      <c r="E4" s="105"/>
      <c r="F4" s="99"/>
      <c r="G4" s="99"/>
      <c r="H4" s="100"/>
      <c r="I4" s="100"/>
      <c r="J4" s="101"/>
      <c r="K4" s="99"/>
      <c r="L4" s="102"/>
      <c r="M4" s="102"/>
      <c r="N4" s="102"/>
      <c r="O4" s="102"/>
      <c r="P4" s="102"/>
      <c r="Q4" s="102"/>
      <c r="R4" s="102"/>
      <c r="S4" s="102"/>
    </row>
    <row r="5" spans="2:20" ht="12" x14ac:dyDescent="0.2">
      <c r="B5" s="106"/>
      <c r="C5" s="107"/>
      <c r="D5" s="107"/>
      <c r="E5" s="107"/>
      <c r="F5" s="142"/>
      <c r="G5" s="142"/>
      <c r="H5" s="143"/>
      <c r="I5" s="143"/>
      <c r="J5" s="110"/>
      <c r="K5" s="111"/>
      <c r="L5" s="112"/>
      <c r="M5" s="112"/>
      <c r="N5" s="112"/>
      <c r="O5" s="112"/>
      <c r="P5" s="112"/>
      <c r="Q5" s="112"/>
      <c r="R5" s="112"/>
      <c r="S5" s="112"/>
      <c r="T5" s="113"/>
    </row>
    <row r="6" spans="2:20" ht="24" x14ac:dyDescent="0.2">
      <c r="B6" s="114"/>
      <c r="C6" s="58" t="s">
        <v>2</v>
      </c>
      <c r="D6" s="58" t="str">
        <f>DM_S19!D6</f>
        <v>ATLETA 1</v>
      </c>
      <c r="E6" s="150" t="str">
        <f>DM_S19!E6</f>
        <v>ATLETA 2</v>
      </c>
      <c r="F6" s="151" t="str">
        <f>DM_S19!F6</f>
        <v>ENT 1</v>
      </c>
      <c r="G6" s="18" t="str">
        <f>DM_S19!G6</f>
        <v>ENT 2</v>
      </c>
      <c r="H6" s="144" t="s">
        <v>315</v>
      </c>
      <c r="I6" s="144" t="s">
        <v>316</v>
      </c>
      <c r="J6" s="116" t="str">
        <f>DM_S19!J6</f>
        <v>TOTAL RK52</v>
      </c>
      <c r="K6" s="117" t="str">
        <f>DM_S19!K6</f>
        <v>Torneios</v>
      </c>
      <c r="L6" s="145" t="str">
        <f>DM!J6</f>
        <v>2o</v>
      </c>
      <c r="M6" s="145" t="str">
        <f>DM!K6</f>
        <v>3o</v>
      </c>
      <c r="N6" s="145" t="str">
        <f>DM!L6</f>
        <v>2o</v>
      </c>
      <c r="O6" s="145" t="str">
        <f>DM!M6</f>
        <v>4o</v>
      </c>
      <c r="P6" s="145" t="str">
        <f>DM!N6</f>
        <v>1o</v>
      </c>
      <c r="Q6" s="145" t="str">
        <f>DM!O6</f>
        <v>1o</v>
      </c>
      <c r="R6" s="145" t="str">
        <f>DM!P6</f>
        <v>1o</v>
      </c>
      <c r="S6" s="145" t="str">
        <f>DM!Q6</f>
        <v>2o</v>
      </c>
      <c r="T6" s="118"/>
    </row>
    <row r="7" spans="2:20" ht="12" x14ac:dyDescent="0.2">
      <c r="B7" s="114"/>
      <c r="C7" s="58"/>
      <c r="D7" s="58"/>
      <c r="E7" s="152"/>
      <c r="F7" s="153"/>
      <c r="G7" s="18"/>
      <c r="H7" s="146"/>
      <c r="I7" s="146"/>
      <c r="J7" s="116"/>
      <c r="K7" s="117"/>
      <c r="L7" s="23" t="str">
        <f>DM!J7</f>
        <v>EST</v>
      </c>
      <c r="M7" s="23" t="str">
        <f>DM!K7</f>
        <v>EST</v>
      </c>
      <c r="N7" s="23" t="str">
        <f>DM!L7</f>
        <v>M-CWB</v>
      </c>
      <c r="O7" s="23" t="str">
        <f>DM!M7</f>
        <v>EST</v>
      </c>
      <c r="P7" s="23" t="str">
        <f>DM!N7</f>
        <v>M-OES</v>
      </c>
      <c r="Q7" s="23" t="str">
        <f>DM!O7</f>
        <v>M-CWB</v>
      </c>
      <c r="R7" s="23" t="str">
        <f>DM!P7</f>
        <v>EST</v>
      </c>
      <c r="S7" s="23" t="str">
        <f>DM!Q7</f>
        <v>EST</v>
      </c>
      <c r="T7" s="118"/>
    </row>
    <row r="8" spans="2:20" ht="12" x14ac:dyDescent="0.2">
      <c r="B8" s="119"/>
      <c r="C8" s="58"/>
      <c r="D8" s="58"/>
      <c r="E8" s="154"/>
      <c r="F8" s="155"/>
      <c r="G8" s="18"/>
      <c r="H8" s="147"/>
      <c r="I8" s="147"/>
      <c r="J8" s="116"/>
      <c r="K8" s="117"/>
      <c r="L8" s="25">
        <f>DM!J8</f>
        <v>42905</v>
      </c>
      <c r="M8" s="25">
        <f>DM!K8</f>
        <v>42988</v>
      </c>
      <c r="N8" s="25">
        <f>DM!L8</f>
        <v>43017</v>
      </c>
      <c r="O8" s="25">
        <f>DM!M8</f>
        <v>43045</v>
      </c>
      <c r="P8" s="25">
        <f>DM!N8</f>
        <v>43052</v>
      </c>
      <c r="Q8" s="25">
        <f>DM!O8</f>
        <v>43178</v>
      </c>
      <c r="R8" s="25">
        <f>DM!P8</f>
        <v>43222</v>
      </c>
      <c r="S8" s="25">
        <f>DM!Q8</f>
        <v>43255</v>
      </c>
      <c r="T8" s="118"/>
    </row>
    <row r="9" spans="2:20" ht="12" x14ac:dyDescent="0.2">
      <c r="B9" s="120"/>
      <c r="C9" s="107"/>
      <c r="D9" s="107"/>
      <c r="E9" s="107"/>
      <c r="F9" s="148"/>
      <c r="G9" s="148"/>
      <c r="H9" s="143"/>
      <c r="I9" s="143"/>
      <c r="J9" s="122"/>
      <c r="K9" s="123"/>
      <c r="L9" s="124"/>
      <c r="M9" s="124"/>
      <c r="N9" s="124"/>
      <c r="O9" s="124"/>
      <c r="P9" s="124"/>
      <c r="Q9" s="124"/>
      <c r="R9" s="124"/>
      <c r="S9" s="124"/>
      <c r="T9" s="118"/>
    </row>
    <row r="10" spans="2:20" ht="12" x14ac:dyDescent="0.2">
      <c r="B10" s="125"/>
      <c r="C10" s="126">
        <v>1</v>
      </c>
      <c r="D10" s="79" t="s">
        <v>515</v>
      </c>
      <c r="E10" s="39" t="s">
        <v>554</v>
      </c>
      <c r="F10" s="34" t="s">
        <v>704</v>
      </c>
      <c r="G10" s="34" t="s">
        <v>704</v>
      </c>
      <c r="H10" s="127">
        <v>38744</v>
      </c>
      <c r="I10" s="127">
        <v>39135</v>
      </c>
      <c r="J10" s="35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3040</v>
      </c>
      <c r="K10" s="36">
        <f t="shared" ref="K10:K44" si="0">COUNT(L10:T10)-COUNTIF(L10:T10,"=0")</f>
        <v>3</v>
      </c>
      <c r="L10" s="128"/>
      <c r="M10" s="128"/>
      <c r="N10" s="128"/>
      <c r="O10" s="128"/>
      <c r="P10" s="128"/>
      <c r="Q10" s="128">
        <v>560</v>
      </c>
      <c r="R10" s="128">
        <v>1360</v>
      </c>
      <c r="S10" s="128">
        <v>1120</v>
      </c>
      <c r="T10" s="118"/>
    </row>
    <row r="11" spans="2:20" ht="12" x14ac:dyDescent="0.2">
      <c r="B11" s="125"/>
      <c r="C11" s="126">
        <v>2</v>
      </c>
      <c r="D11" s="79" t="s">
        <v>516</v>
      </c>
      <c r="E11" s="39" t="s">
        <v>549</v>
      </c>
      <c r="F11" s="34" t="s">
        <v>700</v>
      </c>
      <c r="G11" s="34" t="s">
        <v>702</v>
      </c>
      <c r="H11" s="127">
        <v>38850</v>
      </c>
      <c r="I11" s="127">
        <v>38721</v>
      </c>
      <c r="J11" s="35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2720</v>
      </c>
      <c r="K11" s="36">
        <f t="shared" si="0"/>
        <v>2</v>
      </c>
      <c r="L11" s="128">
        <v>1600</v>
      </c>
      <c r="M11" s="128">
        <v>1120</v>
      </c>
      <c r="N11" s="128"/>
      <c r="O11" s="128"/>
      <c r="P11" s="128"/>
      <c r="Q11" s="128"/>
      <c r="R11" s="128"/>
      <c r="S11" s="128"/>
      <c r="T11" s="118"/>
    </row>
    <row r="12" spans="2:20" ht="12" x14ac:dyDescent="0.2">
      <c r="B12" s="125"/>
      <c r="C12" s="126">
        <v>3</v>
      </c>
      <c r="D12" s="79" t="s">
        <v>523</v>
      </c>
      <c r="E12" s="39" t="s">
        <v>550</v>
      </c>
      <c r="F12" s="34" t="s">
        <v>700</v>
      </c>
      <c r="G12" s="34" t="s">
        <v>700</v>
      </c>
      <c r="H12" s="127">
        <v>39083</v>
      </c>
      <c r="I12" s="127">
        <v>38991</v>
      </c>
      <c r="J12" s="35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2480</v>
      </c>
      <c r="K12" s="36">
        <f t="shared" si="0"/>
        <v>2</v>
      </c>
      <c r="L12" s="128"/>
      <c r="M12" s="128">
        <v>1120</v>
      </c>
      <c r="N12" s="128"/>
      <c r="O12" s="128"/>
      <c r="P12" s="128"/>
      <c r="Q12" s="128"/>
      <c r="R12" s="128"/>
      <c r="S12" s="128">
        <v>1360</v>
      </c>
      <c r="T12" s="118"/>
    </row>
    <row r="13" spans="2:20" ht="12" x14ac:dyDescent="0.2">
      <c r="B13" s="125"/>
      <c r="C13" s="126">
        <v>4</v>
      </c>
      <c r="D13" s="39" t="s">
        <v>519</v>
      </c>
      <c r="E13" s="39" t="s">
        <v>501</v>
      </c>
      <c r="F13" s="34" t="s">
        <v>704</v>
      </c>
      <c r="G13" s="34" t="s">
        <v>701</v>
      </c>
      <c r="H13" s="127">
        <v>38733</v>
      </c>
      <c r="I13" s="127">
        <v>38841</v>
      </c>
      <c r="J13" s="35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2440</v>
      </c>
      <c r="K13" s="36">
        <f t="shared" si="0"/>
        <v>3</v>
      </c>
      <c r="L13" s="128"/>
      <c r="M13" s="128"/>
      <c r="N13" s="128"/>
      <c r="O13" s="128"/>
      <c r="P13" s="128"/>
      <c r="Q13" s="128">
        <v>680</v>
      </c>
      <c r="R13" s="128">
        <v>1120</v>
      </c>
      <c r="S13" s="128">
        <v>640</v>
      </c>
      <c r="T13" s="118"/>
    </row>
    <row r="14" spans="2:20" ht="12" x14ac:dyDescent="0.2">
      <c r="B14" s="125"/>
      <c r="C14" s="126">
        <v>5</v>
      </c>
      <c r="D14" s="79" t="s">
        <v>491</v>
      </c>
      <c r="E14" s="39" t="s">
        <v>391</v>
      </c>
      <c r="F14" s="34" t="s">
        <v>703</v>
      </c>
      <c r="G14" s="34" t="s">
        <v>703</v>
      </c>
      <c r="H14" s="127">
        <v>38838</v>
      </c>
      <c r="I14" s="127">
        <v>38797</v>
      </c>
      <c r="J14" s="35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2320</v>
      </c>
      <c r="K14" s="36">
        <f t="shared" si="0"/>
        <v>3</v>
      </c>
      <c r="L14" s="128">
        <v>640</v>
      </c>
      <c r="M14" s="128">
        <v>880</v>
      </c>
      <c r="N14" s="128"/>
      <c r="O14" s="128"/>
      <c r="P14" s="128">
        <v>800</v>
      </c>
      <c r="Q14" s="128"/>
      <c r="R14" s="128"/>
      <c r="S14" s="128"/>
      <c r="T14" s="118"/>
    </row>
    <row r="15" spans="2:20" ht="12" x14ac:dyDescent="0.2">
      <c r="B15" s="125"/>
      <c r="C15" s="126">
        <v>6</v>
      </c>
      <c r="D15" s="39" t="s">
        <v>513</v>
      </c>
      <c r="E15" s="39" t="s">
        <v>555</v>
      </c>
      <c r="F15" s="34" t="s">
        <v>704</v>
      </c>
      <c r="G15" s="34" t="s">
        <v>704</v>
      </c>
      <c r="H15" s="127">
        <v>38885</v>
      </c>
      <c r="I15" s="127">
        <v>38768</v>
      </c>
      <c r="J15" s="35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2080</v>
      </c>
      <c r="K15" s="36">
        <f t="shared" si="0"/>
        <v>3</v>
      </c>
      <c r="L15" s="128"/>
      <c r="M15" s="128">
        <v>640</v>
      </c>
      <c r="N15" s="128">
        <v>560</v>
      </c>
      <c r="O15" s="128">
        <v>880</v>
      </c>
      <c r="P15" s="128"/>
      <c r="Q15" s="128"/>
      <c r="R15" s="128"/>
      <c r="S15" s="128"/>
      <c r="T15" s="118"/>
    </row>
    <row r="16" spans="2:20" ht="12" x14ac:dyDescent="0.2">
      <c r="B16" s="125"/>
      <c r="C16" s="126">
        <v>7</v>
      </c>
      <c r="D16" s="72" t="s">
        <v>441</v>
      </c>
      <c r="E16" s="39" t="s">
        <v>551</v>
      </c>
      <c r="F16" s="34" t="s">
        <v>704</v>
      </c>
      <c r="G16" s="34" t="s">
        <v>704</v>
      </c>
      <c r="H16" s="127">
        <v>38734</v>
      </c>
      <c r="I16" s="127">
        <v>39276</v>
      </c>
      <c r="J16" s="35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1920</v>
      </c>
      <c r="K16" s="36">
        <f t="shared" si="0"/>
        <v>2</v>
      </c>
      <c r="L16" s="128"/>
      <c r="M16" s="128"/>
      <c r="N16" s="128"/>
      <c r="O16" s="128"/>
      <c r="P16" s="128"/>
      <c r="Q16" s="128">
        <v>800</v>
      </c>
      <c r="R16" s="128">
        <v>1120</v>
      </c>
      <c r="S16" s="128"/>
      <c r="T16" s="118"/>
    </row>
    <row r="17" spans="2:20" ht="12" x14ac:dyDescent="0.2">
      <c r="B17" s="125"/>
      <c r="C17" s="126">
        <v>8</v>
      </c>
      <c r="D17" s="79" t="s">
        <v>512</v>
      </c>
      <c r="E17" s="39" t="s">
        <v>549</v>
      </c>
      <c r="F17" s="34" t="s">
        <v>702</v>
      </c>
      <c r="G17" s="34" t="s">
        <v>702</v>
      </c>
      <c r="H17" s="127">
        <v>38770</v>
      </c>
      <c r="I17" s="127">
        <v>38721</v>
      </c>
      <c r="J17" s="35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1600</v>
      </c>
      <c r="K17" s="36">
        <f t="shared" si="0"/>
        <v>1</v>
      </c>
      <c r="L17" s="128"/>
      <c r="M17" s="128"/>
      <c r="N17" s="128"/>
      <c r="O17" s="128"/>
      <c r="P17" s="128"/>
      <c r="Q17" s="128"/>
      <c r="R17" s="128"/>
      <c r="S17" s="128">
        <v>1600</v>
      </c>
      <c r="T17" s="118"/>
    </row>
    <row r="18" spans="2:20" ht="12" x14ac:dyDescent="0.2">
      <c r="B18" s="125"/>
      <c r="C18" s="126"/>
      <c r="D18" s="39" t="s">
        <v>518</v>
      </c>
      <c r="E18" s="39" t="s">
        <v>549</v>
      </c>
      <c r="F18" s="34" t="s">
        <v>702</v>
      </c>
      <c r="G18" s="34" t="s">
        <v>702</v>
      </c>
      <c r="H18" s="127">
        <v>39059</v>
      </c>
      <c r="I18" s="127">
        <v>38721</v>
      </c>
      <c r="J18" s="35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1600</v>
      </c>
      <c r="K18" s="36">
        <f t="shared" si="0"/>
        <v>1</v>
      </c>
      <c r="L18" s="128"/>
      <c r="M18" s="128"/>
      <c r="N18" s="128"/>
      <c r="O18" s="128"/>
      <c r="P18" s="128"/>
      <c r="Q18" s="128"/>
      <c r="R18" s="128">
        <v>1600</v>
      </c>
      <c r="S18" s="128"/>
      <c r="T18" s="118"/>
    </row>
    <row r="19" spans="2:20" ht="12" x14ac:dyDescent="0.2">
      <c r="B19" s="125"/>
      <c r="C19" s="126">
        <v>10</v>
      </c>
      <c r="D19" s="79" t="s">
        <v>494</v>
      </c>
      <c r="E19" s="39" t="s">
        <v>499</v>
      </c>
      <c r="F19" s="34" t="s">
        <v>711</v>
      </c>
      <c r="G19" s="34" t="s">
        <v>711</v>
      </c>
      <c r="H19" s="127">
        <v>38833</v>
      </c>
      <c r="I19" s="127">
        <v>39308</v>
      </c>
      <c r="J19" s="35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1520</v>
      </c>
      <c r="K19" s="36">
        <f t="shared" si="0"/>
        <v>2</v>
      </c>
      <c r="L19" s="128"/>
      <c r="M19" s="128">
        <v>880</v>
      </c>
      <c r="N19" s="128"/>
      <c r="O19" s="128"/>
      <c r="P19" s="128"/>
      <c r="Q19" s="128"/>
      <c r="R19" s="128">
        <v>640</v>
      </c>
      <c r="S19" s="128"/>
      <c r="T19" s="118"/>
    </row>
    <row r="20" spans="2:20" ht="12" x14ac:dyDescent="0.2">
      <c r="B20" s="125"/>
      <c r="C20" s="126"/>
      <c r="D20" s="79" t="s">
        <v>514</v>
      </c>
      <c r="E20" s="39" t="s">
        <v>550</v>
      </c>
      <c r="F20" s="34" t="s">
        <v>702</v>
      </c>
      <c r="G20" s="34" t="s">
        <v>700</v>
      </c>
      <c r="H20" s="127">
        <v>38854</v>
      </c>
      <c r="I20" s="127">
        <v>38991</v>
      </c>
      <c r="J20" s="35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1520</v>
      </c>
      <c r="K20" s="36">
        <f t="shared" si="0"/>
        <v>2</v>
      </c>
      <c r="L20" s="128">
        <v>880</v>
      </c>
      <c r="M20" s="128"/>
      <c r="N20" s="128"/>
      <c r="O20" s="128">
        <v>640</v>
      </c>
      <c r="P20" s="128"/>
      <c r="Q20" s="128"/>
      <c r="R20" s="128"/>
      <c r="S20" s="128"/>
      <c r="T20" s="118"/>
    </row>
    <row r="21" spans="2:20" ht="12" x14ac:dyDescent="0.2">
      <c r="B21" s="125"/>
      <c r="C21" s="126">
        <v>12</v>
      </c>
      <c r="D21" s="39" t="s">
        <v>520</v>
      </c>
      <c r="E21" s="39" t="s">
        <v>558</v>
      </c>
      <c r="F21" s="34" t="s">
        <v>704</v>
      </c>
      <c r="G21" s="34" t="s">
        <v>704</v>
      </c>
      <c r="H21" s="127">
        <v>38901</v>
      </c>
      <c r="I21" s="127">
        <v>39349</v>
      </c>
      <c r="J21" s="35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1320</v>
      </c>
      <c r="K21" s="36">
        <f t="shared" si="0"/>
        <v>2</v>
      </c>
      <c r="L21" s="128"/>
      <c r="M21" s="128"/>
      <c r="N21" s="128"/>
      <c r="O21" s="128"/>
      <c r="P21" s="128"/>
      <c r="Q21" s="128">
        <v>440</v>
      </c>
      <c r="R21" s="128">
        <v>880</v>
      </c>
      <c r="S21" s="128"/>
      <c r="T21" s="118"/>
    </row>
    <row r="22" spans="2:20" ht="12" x14ac:dyDescent="0.2">
      <c r="B22" s="125"/>
      <c r="C22" s="126">
        <v>13</v>
      </c>
      <c r="D22" s="79" t="s">
        <v>495</v>
      </c>
      <c r="E22" s="39" t="s">
        <v>553</v>
      </c>
      <c r="F22" s="34" t="s">
        <v>231</v>
      </c>
      <c r="G22" s="34" t="s">
        <v>231</v>
      </c>
      <c r="H22" s="127">
        <v>39327</v>
      </c>
      <c r="I22" s="127">
        <v>38926</v>
      </c>
      <c r="J22" s="35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1280</v>
      </c>
      <c r="K22" s="36">
        <f t="shared" si="0"/>
        <v>2</v>
      </c>
      <c r="L22" s="128"/>
      <c r="M22" s="128"/>
      <c r="N22" s="128"/>
      <c r="O22" s="128"/>
      <c r="P22" s="128"/>
      <c r="Q22" s="128"/>
      <c r="R22" s="128">
        <v>640</v>
      </c>
      <c r="S22" s="128">
        <v>640</v>
      </c>
      <c r="T22" s="118"/>
    </row>
    <row r="23" spans="2:20" ht="12" x14ac:dyDescent="0.2">
      <c r="B23" s="125"/>
      <c r="C23" s="126"/>
      <c r="D23" s="82" t="s">
        <v>456</v>
      </c>
      <c r="E23" s="39" t="s">
        <v>579</v>
      </c>
      <c r="F23" s="34" t="s">
        <v>718</v>
      </c>
      <c r="G23" s="34" t="s">
        <v>718</v>
      </c>
      <c r="H23" s="127">
        <v>38880</v>
      </c>
      <c r="I23" s="127">
        <v>40194</v>
      </c>
      <c r="J23" s="35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1280</v>
      </c>
      <c r="K23" s="36">
        <f t="shared" si="0"/>
        <v>2</v>
      </c>
      <c r="L23" s="128"/>
      <c r="M23" s="128"/>
      <c r="N23" s="128"/>
      <c r="O23" s="128">
        <v>640</v>
      </c>
      <c r="P23" s="128"/>
      <c r="Q23" s="128"/>
      <c r="R23" s="128">
        <v>640</v>
      </c>
      <c r="S23" s="128"/>
      <c r="T23" s="118"/>
    </row>
    <row r="24" spans="2:20" ht="12" x14ac:dyDescent="0.2">
      <c r="B24" s="125"/>
      <c r="C24" s="126">
        <v>15</v>
      </c>
      <c r="D24" s="79" t="s">
        <v>513</v>
      </c>
      <c r="E24" s="39" t="s">
        <v>551</v>
      </c>
      <c r="F24" s="34" t="s">
        <v>704</v>
      </c>
      <c r="G24" s="34" t="s">
        <v>704</v>
      </c>
      <c r="H24" s="127">
        <v>38885</v>
      </c>
      <c r="I24" s="127">
        <v>39276</v>
      </c>
      <c r="J24" s="35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1120</v>
      </c>
      <c r="K24" s="36">
        <f t="shared" si="0"/>
        <v>1</v>
      </c>
      <c r="L24" s="128"/>
      <c r="M24" s="128"/>
      <c r="N24" s="128"/>
      <c r="O24" s="128"/>
      <c r="P24" s="128"/>
      <c r="Q24" s="128"/>
      <c r="R24" s="128"/>
      <c r="S24" s="128">
        <v>1120</v>
      </c>
      <c r="T24" s="118"/>
    </row>
    <row r="25" spans="2:20" ht="12" x14ac:dyDescent="0.2">
      <c r="B25" s="125"/>
      <c r="C25" s="126"/>
      <c r="D25" s="39" t="s">
        <v>532</v>
      </c>
      <c r="E25" s="39" t="s">
        <v>556</v>
      </c>
      <c r="F25" s="34" t="s">
        <v>711</v>
      </c>
      <c r="G25" s="34" t="s">
        <v>711</v>
      </c>
      <c r="H25" s="127">
        <v>38806</v>
      </c>
      <c r="I25" s="127">
        <v>38765</v>
      </c>
      <c r="J25" s="35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1120</v>
      </c>
      <c r="K25" s="36">
        <f t="shared" si="0"/>
        <v>1</v>
      </c>
      <c r="L25" s="128">
        <v>1120</v>
      </c>
      <c r="M25" s="128"/>
      <c r="N25" s="128"/>
      <c r="O25" s="128"/>
      <c r="P25" s="128"/>
      <c r="Q25" s="128"/>
      <c r="R25" s="128"/>
      <c r="S25" s="128"/>
      <c r="T25" s="118"/>
    </row>
    <row r="26" spans="2:20" ht="12" x14ac:dyDescent="0.2">
      <c r="B26" s="125"/>
      <c r="C26" s="126">
        <v>17</v>
      </c>
      <c r="D26" s="79" t="s">
        <v>492</v>
      </c>
      <c r="E26" s="80" t="s">
        <v>502</v>
      </c>
      <c r="F26" s="34" t="s">
        <v>231</v>
      </c>
      <c r="G26" s="34" t="s">
        <v>701</v>
      </c>
      <c r="H26" s="127">
        <v>38867</v>
      </c>
      <c r="I26" s="127">
        <v>38827</v>
      </c>
      <c r="J26" s="35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1080</v>
      </c>
      <c r="K26" s="36">
        <f t="shared" si="0"/>
        <v>2</v>
      </c>
      <c r="L26" s="128"/>
      <c r="M26" s="128">
        <v>640</v>
      </c>
      <c r="N26" s="128">
        <v>440</v>
      </c>
      <c r="O26" s="128"/>
      <c r="P26" s="128"/>
      <c r="Q26" s="128"/>
      <c r="R26" s="128"/>
      <c r="S26" s="128"/>
      <c r="T26" s="118"/>
    </row>
    <row r="27" spans="2:20" ht="12" x14ac:dyDescent="0.2">
      <c r="B27" s="125"/>
      <c r="C27" s="126">
        <v>18</v>
      </c>
      <c r="D27" s="79" t="s">
        <v>458</v>
      </c>
      <c r="E27" s="39" t="s">
        <v>550</v>
      </c>
      <c r="F27" s="34" t="s">
        <v>700</v>
      </c>
      <c r="G27" s="34" t="s">
        <v>700</v>
      </c>
      <c r="H27" s="127">
        <v>38873</v>
      </c>
      <c r="I27" s="127">
        <v>38991</v>
      </c>
      <c r="J27" s="35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880</v>
      </c>
      <c r="K27" s="36">
        <f t="shared" si="0"/>
        <v>1</v>
      </c>
      <c r="L27" s="128"/>
      <c r="M27" s="128"/>
      <c r="N27" s="128"/>
      <c r="O27" s="128"/>
      <c r="P27" s="128"/>
      <c r="Q27" s="128"/>
      <c r="R27" s="128">
        <v>880</v>
      </c>
      <c r="S27" s="128"/>
      <c r="T27" s="118"/>
    </row>
    <row r="28" spans="2:20" ht="12" x14ac:dyDescent="0.2">
      <c r="B28" s="125"/>
      <c r="C28" s="126"/>
      <c r="D28" s="79" t="s">
        <v>520</v>
      </c>
      <c r="E28" s="39" t="s">
        <v>553</v>
      </c>
      <c r="F28" s="34" t="s">
        <v>704</v>
      </c>
      <c r="G28" s="34" t="s">
        <v>231</v>
      </c>
      <c r="H28" s="127">
        <v>38901</v>
      </c>
      <c r="I28" s="127">
        <v>38926</v>
      </c>
      <c r="J28" s="35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880</v>
      </c>
      <c r="K28" s="36">
        <f t="shared" si="0"/>
        <v>1</v>
      </c>
      <c r="L28" s="128"/>
      <c r="M28" s="128"/>
      <c r="N28" s="128"/>
      <c r="O28" s="128"/>
      <c r="P28" s="128"/>
      <c r="Q28" s="128"/>
      <c r="R28" s="128"/>
      <c r="S28" s="128">
        <v>880</v>
      </c>
      <c r="T28" s="118"/>
    </row>
    <row r="29" spans="2:20" ht="12" x14ac:dyDescent="0.2">
      <c r="B29" s="125"/>
      <c r="C29" s="126"/>
      <c r="D29" s="79" t="s">
        <v>506</v>
      </c>
      <c r="E29" s="39" t="s">
        <v>507</v>
      </c>
      <c r="F29" s="34" t="s">
        <v>704</v>
      </c>
      <c r="G29" s="34" t="s">
        <v>231</v>
      </c>
      <c r="H29" s="127">
        <v>38951</v>
      </c>
      <c r="I29" s="127">
        <v>38876</v>
      </c>
      <c r="J29" s="35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880</v>
      </c>
      <c r="K29" s="36">
        <f t="shared" si="0"/>
        <v>1</v>
      </c>
      <c r="L29" s="128"/>
      <c r="M29" s="128"/>
      <c r="N29" s="128"/>
      <c r="O29" s="128"/>
      <c r="P29" s="128"/>
      <c r="Q29" s="128"/>
      <c r="R29" s="128"/>
      <c r="S29" s="128">
        <v>880</v>
      </c>
      <c r="T29" s="118"/>
    </row>
    <row r="30" spans="2:20" ht="12" x14ac:dyDescent="0.2">
      <c r="B30" s="125"/>
      <c r="C30" s="126"/>
      <c r="D30" s="79" t="s">
        <v>432</v>
      </c>
      <c r="E30" s="39" t="s">
        <v>566</v>
      </c>
      <c r="F30" s="34" t="s">
        <v>704</v>
      </c>
      <c r="G30" s="34" t="s">
        <v>704</v>
      </c>
      <c r="H30" s="127">
        <v>38786</v>
      </c>
      <c r="I30" s="127">
        <v>39653</v>
      </c>
      <c r="J30" s="35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880</v>
      </c>
      <c r="K30" s="36">
        <f t="shared" si="0"/>
        <v>1</v>
      </c>
      <c r="L30" s="128"/>
      <c r="M30" s="128"/>
      <c r="N30" s="128"/>
      <c r="O30" s="128"/>
      <c r="P30" s="128"/>
      <c r="Q30" s="128"/>
      <c r="R30" s="128"/>
      <c r="S30" s="128">
        <v>880</v>
      </c>
      <c r="T30" s="118"/>
    </row>
    <row r="31" spans="2:20" ht="12" x14ac:dyDescent="0.2">
      <c r="B31" s="125"/>
      <c r="C31" s="126">
        <v>22</v>
      </c>
      <c r="D31" s="79" t="s">
        <v>580</v>
      </c>
      <c r="E31" s="39" t="s">
        <v>561</v>
      </c>
      <c r="F31" s="34" t="s">
        <v>718</v>
      </c>
      <c r="G31" s="34" t="s">
        <v>718</v>
      </c>
      <c r="H31" s="127">
        <v>39762</v>
      </c>
      <c r="I31" s="127">
        <v>39369</v>
      </c>
      <c r="J31" s="35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640</v>
      </c>
      <c r="K31" s="36">
        <f t="shared" si="0"/>
        <v>1</v>
      </c>
      <c r="L31" s="128"/>
      <c r="M31" s="128"/>
      <c r="N31" s="128"/>
      <c r="O31" s="128"/>
      <c r="P31" s="128"/>
      <c r="Q31" s="128"/>
      <c r="R31" s="128">
        <v>640</v>
      </c>
      <c r="S31" s="128"/>
      <c r="T31" s="118"/>
    </row>
    <row r="32" spans="2:20" ht="12" x14ac:dyDescent="0.2">
      <c r="B32" s="125"/>
      <c r="C32" s="126"/>
      <c r="D32" s="79" t="s">
        <v>530</v>
      </c>
      <c r="E32" s="39" t="s">
        <v>581</v>
      </c>
      <c r="F32" s="34" t="s">
        <v>231</v>
      </c>
      <c r="G32" s="34" t="s">
        <v>701</v>
      </c>
      <c r="H32" s="127">
        <v>39020</v>
      </c>
      <c r="I32" s="127">
        <v>39454</v>
      </c>
      <c r="J32" s="35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640</v>
      </c>
      <c r="K32" s="36">
        <f t="shared" si="0"/>
        <v>1</v>
      </c>
      <c r="L32" s="128">
        <v>640</v>
      </c>
      <c r="M32" s="128"/>
      <c r="N32" s="128"/>
      <c r="O32" s="128"/>
      <c r="P32" s="128"/>
      <c r="Q32" s="128"/>
      <c r="R32" s="128"/>
      <c r="S32" s="128"/>
      <c r="T32" s="118"/>
    </row>
    <row r="33" spans="2:20" ht="12" x14ac:dyDescent="0.2">
      <c r="B33" s="125"/>
      <c r="C33" s="126"/>
      <c r="D33" s="79" t="s">
        <v>518</v>
      </c>
      <c r="E33" s="39" t="s">
        <v>560</v>
      </c>
      <c r="F33" s="34" t="s">
        <v>702</v>
      </c>
      <c r="G33" s="34" t="s">
        <v>704</v>
      </c>
      <c r="H33" s="127">
        <v>39059</v>
      </c>
      <c r="I33" s="127">
        <v>38975</v>
      </c>
      <c r="J33" s="35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640</v>
      </c>
      <c r="K33" s="36">
        <f t="shared" si="0"/>
        <v>1</v>
      </c>
      <c r="L33" s="128"/>
      <c r="M33" s="128"/>
      <c r="N33" s="128"/>
      <c r="O33" s="128">
        <v>640</v>
      </c>
      <c r="P33" s="128"/>
      <c r="Q33" s="128"/>
      <c r="R33" s="128"/>
      <c r="S33" s="128"/>
      <c r="T33" s="118"/>
    </row>
    <row r="34" spans="2:20" ht="12" x14ac:dyDescent="0.2">
      <c r="B34" s="125"/>
      <c r="C34" s="126"/>
      <c r="D34" s="39" t="s">
        <v>531</v>
      </c>
      <c r="E34" s="39" t="s">
        <v>561</v>
      </c>
      <c r="F34" s="34" t="s">
        <v>718</v>
      </c>
      <c r="G34" s="34" t="s">
        <v>718</v>
      </c>
      <c r="H34" s="127">
        <v>38749</v>
      </c>
      <c r="I34" s="127">
        <v>39369</v>
      </c>
      <c r="J34" s="35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640</v>
      </c>
      <c r="K34" s="36">
        <f t="shared" si="0"/>
        <v>1</v>
      </c>
      <c r="L34" s="128">
        <v>640</v>
      </c>
      <c r="M34" s="128"/>
      <c r="N34" s="128"/>
      <c r="O34" s="128"/>
      <c r="P34" s="128"/>
      <c r="Q34" s="128"/>
      <c r="R34" s="128"/>
      <c r="S34" s="128"/>
      <c r="T34" s="118"/>
    </row>
    <row r="35" spans="2:20" ht="12" x14ac:dyDescent="0.2">
      <c r="B35" s="125"/>
      <c r="C35" s="126"/>
      <c r="D35" s="79" t="s">
        <v>525</v>
      </c>
      <c r="E35" s="39" t="s">
        <v>557</v>
      </c>
      <c r="F35" s="34" t="s">
        <v>705</v>
      </c>
      <c r="G35" s="34" t="s">
        <v>705</v>
      </c>
      <c r="H35" s="127">
        <v>39364</v>
      </c>
      <c r="I35" s="127">
        <v>38729</v>
      </c>
      <c r="J35" s="35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640</v>
      </c>
      <c r="K35" s="36">
        <f t="shared" si="0"/>
        <v>1</v>
      </c>
      <c r="L35" s="128"/>
      <c r="M35" s="128"/>
      <c r="N35" s="128"/>
      <c r="O35" s="128"/>
      <c r="P35" s="128"/>
      <c r="Q35" s="128"/>
      <c r="R35" s="128"/>
      <c r="S35" s="128">
        <v>640</v>
      </c>
      <c r="T35" s="118"/>
    </row>
    <row r="36" spans="2:20" ht="12" x14ac:dyDescent="0.2">
      <c r="B36" s="125"/>
      <c r="C36" s="126"/>
      <c r="D36" s="79" t="s">
        <v>546</v>
      </c>
      <c r="E36" s="39" t="s">
        <v>564</v>
      </c>
      <c r="F36" s="34" t="s">
        <v>717</v>
      </c>
      <c r="G36" s="34" t="s">
        <v>717</v>
      </c>
      <c r="H36" s="127">
        <v>38893</v>
      </c>
      <c r="I36" s="127">
        <v>39026</v>
      </c>
      <c r="J36" s="35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640</v>
      </c>
      <c r="K36" s="36">
        <f t="shared" si="0"/>
        <v>1</v>
      </c>
      <c r="L36" s="128"/>
      <c r="M36" s="128"/>
      <c r="N36" s="128"/>
      <c r="O36" s="128"/>
      <c r="P36" s="128"/>
      <c r="Q36" s="128"/>
      <c r="R36" s="128"/>
      <c r="S36" s="128">
        <v>640</v>
      </c>
      <c r="T36" s="118"/>
    </row>
    <row r="37" spans="2:20" ht="12" x14ac:dyDescent="0.2">
      <c r="B37" s="125"/>
      <c r="C37" s="126"/>
      <c r="D37" s="79" t="s">
        <v>528</v>
      </c>
      <c r="E37" s="39" t="s">
        <v>557</v>
      </c>
      <c r="F37" s="34" t="s">
        <v>705</v>
      </c>
      <c r="G37" s="34" t="s">
        <v>705</v>
      </c>
      <c r="H37" s="127">
        <v>39233</v>
      </c>
      <c r="I37" s="127">
        <v>38729</v>
      </c>
      <c r="J37" s="35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640</v>
      </c>
      <c r="K37" s="36">
        <f t="shared" si="0"/>
        <v>1</v>
      </c>
      <c r="L37" s="128"/>
      <c r="M37" s="128"/>
      <c r="N37" s="128"/>
      <c r="O37" s="128"/>
      <c r="P37" s="128"/>
      <c r="Q37" s="128"/>
      <c r="R37" s="128">
        <v>640</v>
      </c>
      <c r="S37" s="128"/>
      <c r="T37" s="118"/>
    </row>
    <row r="38" spans="2:20" ht="12" x14ac:dyDescent="0.2">
      <c r="B38" s="125"/>
      <c r="C38" s="126"/>
      <c r="D38" s="79" t="s">
        <v>540</v>
      </c>
      <c r="E38" s="39" t="s">
        <v>576</v>
      </c>
      <c r="F38" s="34" t="s">
        <v>707</v>
      </c>
      <c r="G38" s="34" t="s">
        <v>707</v>
      </c>
      <c r="H38" s="127">
        <v>39077</v>
      </c>
      <c r="I38" s="127">
        <v>39151</v>
      </c>
      <c r="J38" s="35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640</v>
      </c>
      <c r="K38" s="36">
        <f t="shared" si="0"/>
        <v>1</v>
      </c>
      <c r="L38" s="128">
        <v>640</v>
      </c>
      <c r="M38" s="128"/>
      <c r="N38" s="128"/>
      <c r="O38" s="128"/>
      <c r="P38" s="128"/>
      <c r="Q38" s="128"/>
      <c r="R38" s="128"/>
      <c r="S38" s="128"/>
      <c r="T38" s="118"/>
    </row>
    <row r="39" spans="2:20" ht="12" x14ac:dyDescent="0.2">
      <c r="B39" s="125"/>
      <c r="C39" s="126"/>
      <c r="D39" s="79" t="s">
        <v>572</v>
      </c>
      <c r="E39" s="39" t="s">
        <v>396</v>
      </c>
      <c r="F39" s="34" t="s">
        <v>712</v>
      </c>
      <c r="G39" s="34" t="s">
        <v>712</v>
      </c>
      <c r="H39" s="127">
        <v>39681</v>
      </c>
      <c r="I39" s="127">
        <v>38909</v>
      </c>
      <c r="J39" s="35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640</v>
      </c>
      <c r="K39" s="36">
        <f t="shared" si="0"/>
        <v>1</v>
      </c>
      <c r="L39" s="128"/>
      <c r="M39" s="128"/>
      <c r="N39" s="128"/>
      <c r="O39" s="128"/>
      <c r="P39" s="128"/>
      <c r="Q39" s="128"/>
      <c r="R39" s="128"/>
      <c r="S39" s="128">
        <v>640</v>
      </c>
      <c r="T39" s="118"/>
    </row>
    <row r="40" spans="2:20" ht="12" x14ac:dyDescent="0.2">
      <c r="B40" s="125"/>
      <c r="C40" s="126"/>
      <c r="D40" s="79" t="s">
        <v>524</v>
      </c>
      <c r="E40" s="39" t="s">
        <v>552</v>
      </c>
      <c r="F40" s="34" t="s">
        <v>704</v>
      </c>
      <c r="G40" s="34" t="s">
        <v>704</v>
      </c>
      <c r="H40" s="127">
        <v>39343</v>
      </c>
      <c r="I40" s="127">
        <v>39232</v>
      </c>
      <c r="J40" s="35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640</v>
      </c>
      <c r="K40" s="36">
        <f t="shared" si="0"/>
        <v>1</v>
      </c>
      <c r="L40" s="128"/>
      <c r="M40" s="128"/>
      <c r="N40" s="128"/>
      <c r="O40" s="128"/>
      <c r="P40" s="128"/>
      <c r="Q40" s="128"/>
      <c r="R40" s="128"/>
      <c r="S40" s="128">
        <v>640</v>
      </c>
      <c r="T40" s="118"/>
    </row>
    <row r="41" spans="2:20" ht="12" x14ac:dyDescent="0.2">
      <c r="B41" s="125"/>
      <c r="C41" s="126"/>
      <c r="D41" s="79" t="s">
        <v>492</v>
      </c>
      <c r="E41" s="39" t="s">
        <v>507</v>
      </c>
      <c r="F41" s="34" t="s">
        <v>231</v>
      </c>
      <c r="G41" s="34" t="s">
        <v>231</v>
      </c>
      <c r="H41" s="127">
        <v>38867</v>
      </c>
      <c r="I41" s="127">
        <v>38876</v>
      </c>
      <c r="J41" s="35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640</v>
      </c>
      <c r="K41" s="36">
        <f t="shared" si="0"/>
        <v>1</v>
      </c>
      <c r="L41" s="128"/>
      <c r="M41" s="128"/>
      <c r="N41" s="128"/>
      <c r="O41" s="128"/>
      <c r="P41" s="128"/>
      <c r="Q41" s="128">
        <v>0</v>
      </c>
      <c r="R41" s="128">
        <v>640</v>
      </c>
      <c r="S41" s="128"/>
      <c r="T41" s="118"/>
    </row>
    <row r="42" spans="2:20" ht="12" x14ac:dyDescent="0.2">
      <c r="B42" s="125"/>
      <c r="C42" s="126">
        <v>33</v>
      </c>
      <c r="D42" s="79" t="s">
        <v>506</v>
      </c>
      <c r="E42" s="39" t="s">
        <v>502</v>
      </c>
      <c r="F42" s="34" t="s">
        <v>704</v>
      </c>
      <c r="G42" s="34" t="s">
        <v>701</v>
      </c>
      <c r="H42" s="127">
        <v>38951</v>
      </c>
      <c r="I42" s="127">
        <v>38827</v>
      </c>
      <c r="J42" s="35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560</v>
      </c>
      <c r="K42" s="36">
        <f t="shared" si="0"/>
        <v>1</v>
      </c>
      <c r="L42" s="128"/>
      <c r="M42" s="128"/>
      <c r="N42" s="128"/>
      <c r="O42" s="128"/>
      <c r="P42" s="128"/>
      <c r="Q42" s="128">
        <v>560</v>
      </c>
      <c r="R42" s="128"/>
      <c r="S42" s="128"/>
      <c r="T42" s="118"/>
    </row>
    <row r="43" spans="2:20" ht="12" x14ac:dyDescent="0.2">
      <c r="B43" s="125"/>
      <c r="C43" s="126">
        <v>34</v>
      </c>
      <c r="D43" s="39" t="s">
        <v>513</v>
      </c>
      <c r="E43" s="39" t="s">
        <v>567</v>
      </c>
      <c r="F43" s="34" t="s">
        <v>704</v>
      </c>
      <c r="G43" s="34" t="s">
        <v>701</v>
      </c>
      <c r="H43" s="127">
        <v>38885</v>
      </c>
      <c r="I43" s="127">
        <v>38800</v>
      </c>
      <c r="J43" s="35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440</v>
      </c>
      <c r="K43" s="36">
        <f t="shared" si="0"/>
        <v>1</v>
      </c>
      <c r="L43" s="128"/>
      <c r="M43" s="128"/>
      <c r="N43" s="128"/>
      <c r="O43" s="128"/>
      <c r="P43" s="128"/>
      <c r="Q43" s="128">
        <v>440</v>
      </c>
      <c r="R43" s="128"/>
      <c r="S43" s="128"/>
      <c r="T43" s="118"/>
    </row>
    <row r="44" spans="2:20" ht="12" x14ac:dyDescent="0.2">
      <c r="B44" s="125"/>
      <c r="C44" s="126"/>
      <c r="D44" s="79" t="s">
        <v>521</v>
      </c>
      <c r="E44" s="39" t="s">
        <v>552</v>
      </c>
      <c r="F44" s="34" t="s">
        <v>704</v>
      </c>
      <c r="G44" s="34" t="s">
        <v>704</v>
      </c>
      <c r="H44" s="127">
        <v>39220</v>
      </c>
      <c r="I44" s="127">
        <v>39232</v>
      </c>
      <c r="J44" s="35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440</v>
      </c>
      <c r="K44" s="36">
        <f t="shared" si="0"/>
        <v>1</v>
      </c>
      <c r="L44" s="128"/>
      <c r="M44" s="128"/>
      <c r="N44" s="128"/>
      <c r="O44" s="128"/>
      <c r="P44" s="128"/>
      <c r="Q44" s="128">
        <v>440</v>
      </c>
      <c r="R44" s="128"/>
      <c r="S44" s="128"/>
      <c r="T44" s="118"/>
    </row>
    <row r="45" spans="2:20" ht="12" x14ac:dyDescent="0.2">
      <c r="B45" s="125"/>
      <c r="C45" s="126"/>
      <c r="D45" s="79"/>
      <c r="E45" s="39"/>
      <c r="F45" s="34" t="s">
        <v>166</v>
      </c>
      <c r="G45" s="34" t="s">
        <v>166</v>
      </c>
      <c r="H45" s="127" t="s">
        <v>166</v>
      </c>
      <c r="I45" s="127" t="s">
        <v>166</v>
      </c>
      <c r="J45" s="35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0</v>
      </c>
      <c r="K45" s="36">
        <f t="shared" ref="K45:K69" si="1">COUNT(L45:T45)-COUNTIF(L45:T45,"=0")</f>
        <v>0</v>
      </c>
      <c r="L45" s="128"/>
      <c r="M45" s="128"/>
      <c r="N45" s="128"/>
      <c r="O45" s="128"/>
      <c r="P45" s="128"/>
      <c r="Q45" s="128"/>
      <c r="R45" s="128"/>
      <c r="S45" s="128"/>
      <c r="T45" s="118"/>
    </row>
    <row r="46" spans="2:20" ht="12" x14ac:dyDescent="0.2">
      <c r="B46" s="125"/>
      <c r="C46" s="126"/>
      <c r="D46" s="79"/>
      <c r="E46" s="39"/>
      <c r="F46" s="34" t="s">
        <v>166</v>
      </c>
      <c r="G46" s="34" t="s">
        <v>166</v>
      </c>
      <c r="H46" s="127" t="s">
        <v>166</v>
      </c>
      <c r="I46" s="127" t="s">
        <v>166</v>
      </c>
      <c r="J46" s="35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0</v>
      </c>
      <c r="K46" s="36">
        <f t="shared" si="1"/>
        <v>0</v>
      </c>
      <c r="L46" s="128"/>
      <c r="M46" s="128"/>
      <c r="N46" s="128"/>
      <c r="O46" s="128"/>
      <c r="P46" s="128"/>
      <c r="Q46" s="128"/>
      <c r="R46" s="128"/>
      <c r="S46" s="128"/>
      <c r="T46" s="118"/>
    </row>
    <row r="47" spans="2:20" ht="12" x14ac:dyDescent="0.2">
      <c r="B47" s="125"/>
      <c r="C47" s="126"/>
      <c r="D47" s="79"/>
      <c r="E47" s="39"/>
      <c r="F47" s="34" t="s">
        <v>166</v>
      </c>
      <c r="G47" s="34" t="s">
        <v>166</v>
      </c>
      <c r="H47" s="127" t="s">
        <v>166</v>
      </c>
      <c r="I47" s="127" t="s">
        <v>166</v>
      </c>
      <c r="J47" s="35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0</v>
      </c>
      <c r="K47" s="36">
        <f t="shared" si="1"/>
        <v>0</v>
      </c>
      <c r="L47" s="128"/>
      <c r="M47" s="128"/>
      <c r="N47" s="128"/>
      <c r="O47" s="128"/>
      <c r="P47" s="128"/>
      <c r="Q47" s="128"/>
      <c r="R47" s="128"/>
      <c r="S47" s="128"/>
      <c r="T47" s="118"/>
    </row>
    <row r="48" spans="2:20" ht="12" x14ac:dyDescent="0.2">
      <c r="B48" s="125"/>
      <c r="C48" s="126"/>
      <c r="D48" s="79"/>
      <c r="E48" s="39"/>
      <c r="F48" s="34" t="s">
        <v>166</v>
      </c>
      <c r="G48" s="34" t="s">
        <v>166</v>
      </c>
      <c r="H48" s="127" t="s">
        <v>166</v>
      </c>
      <c r="I48" s="127" t="s">
        <v>166</v>
      </c>
      <c r="J48" s="35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0</v>
      </c>
      <c r="K48" s="36">
        <f t="shared" si="1"/>
        <v>0</v>
      </c>
      <c r="L48" s="128"/>
      <c r="M48" s="128"/>
      <c r="N48" s="128"/>
      <c r="O48" s="128"/>
      <c r="P48" s="128"/>
      <c r="Q48" s="128"/>
      <c r="R48" s="128"/>
      <c r="S48" s="128"/>
      <c r="T48" s="118"/>
    </row>
    <row r="49" spans="2:20" ht="12" x14ac:dyDescent="0.2">
      <c r="B49" s="125"/>
      <c r="C49" s="126"/>
      <c r="D49" s="79"/>
      <c r="E49" s="39"/>
      <c r="F49" s="34" t="s">
        <v>166</v>
      </c>
      <c r="G49" s="34" t="s">
        <v>166</v>
      </c>
      <c r="H49" s="127" t="s">
        <v>166</v>
      </c>
      <c r="I49" s="127" t="s">
        <v>166</v>
      </c>
      <c r="J49" s="35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0</v>
      </c>
      <c r="K49" s="36">
        <f t="shared" si="1"/>
        <v>0</v>
      </c>
      <c r="L49" s="128"/>
      <c r="M49" s="128"/>
      <c r="N49" s="128"/>
      <c r="O49" s="128"/>
      <c r="P49" s="128"/>
      <c r="Q49" s="128"/>
      <c r="R49" s="128"/>
      <c r="S49" s="128"/>
      <c r="T49" s="118"/>
    </row>
    <row r="50" spans="2:20" ht="12" x14ac:dyDescent="0.2">
      <c r="B50" s="125"/>
      <c r="C50" s="126"/>
      <c r="D50" s="79"/>
      <c r="E50" s="39"/>
      <c r="F50" s="34" t="s">
        <v>166</v>
      </c>
      <c r="G50" s="34" t="s">
        <v>166</v>
      </c>
      <c r="H50" s="127" t="s">
        <v>166</v>
      </c>
      <c r="I50" s="127" t="s">
        <v>166</v>
      </c>
      <c r="J50" s="35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0</v>
      </c>
      <c r="K50" s="36">
        <f t="shared" si="1"/>
        <v>0</v>
      </c>
      <c r="L50" s="128"/>
      <c r="M50" s="128"/>
      <c r="N50" s="128"/>
      <c r="O50" s="128"/>
      <c r="P50" s="128"/>
      <c r="Q50" s="128"/>
      <c r="R50" s="128"/>
      <c r="S50" s="128"/>
      <c r="T50" s="118"/>
    </row>
    <row r="51" spans="2:20" ht="12" x14ac:dyDescent="0.2">
      <c r="B51" s="125"/>
      <c r="C51" s="126"/>
      <c r="D51" s="79"/>
      <c r="E51" s="39"/>
      <c r="F51" s="34" t="s">
        <v>166</v>
      </c>
      <c r="G51" s="34" t="s">
        <v>166</v>
      </c>
      <c r="H51" s="127" t="s">
        <v>166</v>
      </c>
      <c r="I51" s="127" t="s">
        <v>166</v>
      </c>
      <c r="J51" s="35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0</v>
      </c>
      <c r="K51" s="36">
        <f t="shared" si="1"/>
        <v>0</v>
      </c>
      <c r="L51" s="128"/>
      <c r="M51" s="128"/>
      <c r="N51" s="128"/>
      <c r="O51" s="128"/>
      <c r="P51" s="128"/>
      <c r="Q51" s="128"/>
      <c r="R51" s="128"/>
      <c r="S51" s="128"/>
      <c r="T51" s="118"/>
    </row>
    <row r="52" spans="2:20" ht="12" x14ac:dyDescent="0.2">
      <c r="B52" s="125"/>
      <c r="C52" s="126"/>
      <c r="D52" s="79"/>
      <c r="E52" s="39"/>
      <c r="F52" s="34" t="s">
        <v>166</v>
      </c>
      <c r="G52" s="34" t="s">
        <v>166</v>
      </c>
      <c r="H52" s="127" t="s">
        <v>166</v>
      </c>
      <c r="I52" s="127" t="s">
        <v>166</v>
      </c>
      <c r="J52" s="35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36">
        <f t="shared" si="1"/>
        <v>0</v>
      </c>
      <c r="L52" s="128"/>
      <c r="M52" s="128"/>
      <c r="N52" s="128"/>
      <c r="O52" s="128"/>
      <c r="P52" s="128"/>
      <c r="Q52" s="128"/>
      <c r="R52" s="128"/>
      <c r="S52" s="128"/>
      <c r="T52" s="118"/>
    </row>
    <row r="53" spans="2:20" ht="12" x14ac:dyDescent="0.2">
      <c r="B53" s="125"/>
      <c r="C53" s="126"/>
      <c r="D53" s="79"/>
      <c r="E53" s="39"/>
      <c r="F53" s="34" t="s">
        <v>166</v>
      </c>
      <c r="G53" s="34" t="s">
        <v>166</v>
      </c>
      <c r="H53" s="127" t="s">
        <v>166</v>
      </c>
      <c r="I53" s="127" t="s">
        <v>166</v>
      </c>
      <c r="J53" s="35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36">
        <f t="shared" si="1"/>
        <v>0</v>
      </c>
      <c r="L53" s="128"/>
      <c r="M53" s="128"/>
      <c r="N53" s="128"/>
      <c r="O53" s="128"/>
      <c r="P53" s="128"/>
      <c r="Q53" s="128"/>
      <c r="R53" s="128"/>
      <c r="S53" s="128"/>
      <c r="T53" s="118"/>
    </row>
    <row r="54" spans="2:20" ht="12" x14ac:dyDescent="0.2">
      <c r="B54" s="125"/>
      <c r="C54" s="126"/>
      <c r="D54" s="79"/>
      <c r="E54" s="39"/>
      <c r="F54" s="34" t="s">
        <v>166</v>
      </c>
      <c r="G54" s="34" t="s">
        <v>166</v>
      </c>
      <c r="H54" s="127" t="s">
        <v>166</v>
      </c>
      <c r="I54" s="127" t="s">
        <v>166</v>
      </c>
      <c r="J54" s="35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36">
        <f t="shared" si="1"/>
        <v>0</v>
      </c>
      <c r="L54" s="128"/>
      <c r="M54" s="128"/>
      <c r="N54" s="128"/>
      <c r="O54" s="128"/>
      <c r="P54" s="128"/>
      <c r="Q54" s="128"/>
      <c r="R54" s="128"/>
      <c r="S54" s="128"/>
      <c r="T54" s="118"/>
    </row>
    <row r="55" spans="2:20" ht="12" x14ac:dyDescent="0.2">
      <c r="B55" s="125"/>
      <c r="C55" s="126"/>
      <c r="D55" s="79"/>
      <c r="E55" s="39"/>
      <c r="F55" s="34" t="s">
        <v>166</v>
      </c>
      <c r="G55" s="34" t="s">
        <v>166</v>
      </c>
      <c r="H55" s="127" t="s">
        <v>166</v>
      </c>
      <c r="I55" s="127" t="s">
        <v>166</v>
      </c>
      <c r="J55" s="35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36">
        <f t="shared" si="1"/>
        <v>0</v>
      </c>
      <c r="L55" s="128"/>
      <c r="M55" s="128"/>
      <c r="N55" s="128"/>
      <c r="O55" s="128"/>
      <c r="P55" s="128"/>
      <c r="Q55" s="128"/>
      <c r="R55" s="128"/>
      <c r="S55" s="128"/>
      <c r="T55" s="118"/>
    </row>
    <row r="56" spans="2:20" ht="12" x14ac:dyDescent="0.2">
      <c r="B56" s="125"/>
      <c r="C56" s="126"/>
      <c r="D56" s="79"/>
      <c r="E56" s="39"/>
      <c r="F56" s="34" t="s">
        <v>166</v>
      </c>
      <c r="G56" s="34" t="s">
        <v>166</v>
      </c>
      <c r="H56" s="127" t="s">
        <v>166</v>
      </c>
      <c r="I56" s="127" t="s">
        <v>166</v>
      </c>
      <c r="J56" s="35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36">
        <f t="shared" si="1"/>
        <v>0</v>
      </c>
      <c r="L56" s="128"/>
      <c r="M56" s="128"/>
      <c r="N56" s="128"/>
      <c r="O56" s="128"/>
      <c r="P56" s="128"/>
      <c r="Q56" s="128"/>
      <c r="R56" s="128"/>
      <c r="S56" s="128"/>
      <c r="T56" s="118"/>
    </row>
    <row r="57" spans="2:20" ht="12" x14ac:dyDescent="0.2">
      <c r="B57" s="125"/>
      <c r="C57" s="126"/>
      <c r="D57" s="79"/>
      <c r="E57" s="39"/>
      <c r="F57" s="34" t="s">
        <v>166</v>
      </c>
      <c r="G57" s="34" t="s">
        <v>166</v>
      </c>
      <c r="H57" s="127" t="s">
        <v>166</v>
      </c>
      <c r="I57" s="127" t="s">
        <v>166</v>
      </c>
      <c r="J57" s="35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36">
        <f t="shared" si="1"/>
        <v>0</v>
      </c>
      <c r="L57" s="128"/>
      <c r="M57" s="128"/>
      <c r="N57" s="128"/>
      <c r="O57" s="128"/>
      <c r="P57" s="128"/>
      <c r="Q57" s="128"/>
      <c r="R57" s="128"/>
      <c r="S57" s="128"/>
      <c r="T57" s="118"/>
    </row>
    <row r="58" spans="2:20" ht="12" x14ac:dyDescent="0.2">
      <c r="B58" s="125"/>
      <c r="C58" s="126"/>
      <c r="D58" s="79"/>
      <c r="E58" s="39"/>
      <c r="F58" s="34" t="s">
        <v>166</v>
      </c>
      <c r="G58" s="34" t="s">
        <v>166</v>
      </c>
      <c r="H58" s="127" t="s">
        <v>166</v>
      </c>
      <c r="I58" s="127" t="s">
        <v>166</v>
      </c>
      <c r="J58" s="35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36">
        <f t="shared" si="1"/>
        <v>0</v>
      </c>
      <c r="L58" s="128"/>
      <c r="M58" s="128"/>
      <c r="N58" s="128"/>
      <c r="O58" s="128"/>
      <c r="P58" s="128"/>
      <c r="Q58" s="128"/>
      <c r="R58" s="128"/>
      <c r="S58" s="128"/>
      <c r="T58" s="118"/>
    </row>
    <row r="59" spans="2:20" ht="12" x14ac:dyDescent="0.2">
      <c r="B59" s="125"/>
      <c r="C59" s="126"/>
      <c r="D59" s="79"/>
      <c r="E59" s="39"/>
      <c r="F59" s="34" t="s">
        <v>166</v>
      </c>
      <c r="G59" s="34" t="s">
        <v>166</v>
      </c>
      <c r="H59" s="127" t="s">
        <v>166</v>
      </c>
      <c r="I59" s="127" t="s">
        <v>166</v>
      </c>
      <c r="J59" s="35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36">
        <f t="shared" si="1"/>
        <v>0</v>
      </c>
      <c r="L59" s="128"/>
      <c r="M59" s="128"/>
      <c r="N59" s="128"/>
      <c r="O59" s="128"/>
      <c r="P59" s="128"/>
      <c r="Q59" s="128"/>
      <c r="R59" s="128"/>
      <c r="S59" s="128"/>
      <c r="T59" s="118"/>
    </row>
    <row r="60" spans="2:20" ht="12" x14ac:dyDescent="0.2">
      <c r="B60" s="125"/>
      <c r="C60" s="126"/>
      <c r="D60" s="79"/>
      <c r="E60" s="39"/>
      <c r="F60" s="34" t="s">
        <v>166</v>
      </c>
      <c r="G60" s="34" t="s">
        <v>166</v>
      </c>
      <c r="H60" s="127" t="s">
        <v>166</v>
      </c>
      <c r="I60" s="127" t="s">
        <v>166</v>
      </c>
      <c r="J60" s="35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36">
        <f t="shared" si="1"/>
        <v>0</v>
      </c>
      <c r="L60" s="128"/>
      <c r="M60" s="128"/>
      <c r="N60" s="128"/>
      <c r="O60" s="128"/>
      <c r="P60" s="128"/>
      <c r="Q60" s="128"/>
      <c r="R60" s="128"/>
      <c r="S60" s="128"/>
      <c r="T60" s="118"/>
    </row>
    <row r="61" spans="2:20" ht="12" x14ac:dyDescent="0.2">
      <c r="B61" s="125"/>
      <c r="C61" s="126"/>
      <c r="D61" s="79"/>
      <c r="E61" s="39"/>
      <c r="F61" s="34" t="s">
        <v>166</v>
      </c>
      <c r="G61" s="34" t="s">
        <v>166</v>
      </c>
      <c r="H61" s="127" t="s">
        <v>166</v>
      </c>
      <c r="I61" s="127" t="s">
        <v>166</v>
      </c>
      <c r="J61" s="35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36">
        <f t="shared" si="1"/>
        <v>0</v>
      </c>
      <c r="L61" s="128"/>
      <c r="M61" s="128"/>
      <c r="N61" s="128"/>
      <c r="O61" s="128"/>
      <c r="P61" s="128"/>
      <c r="Q61" s="128"/>
      <c r="R61" s="128"/>
      <c r="S61" s="128"/>
      <c r="T61" s="118"/>
    </row>
    <row r="62" spans="2:20" ht="12" x14ac:dyDescent="0.2">
      <c r="B62" s="125"/>
      <c r="C62" s="126"/>
      <c r="D62" s="79"/>
      <c r="E62" s="39"/>
      <c r="F62" s="34" t="s">
        <v>166</v>
      </c>
      <c r="G62" s="34" t="s">
        <v>166</v>
      </c>
      <c r="H62" s="127" t="s">
        <v>166</v>
      </c>
      <c r="I62" s="127" t="s">
        <v>166</v>
      </c>
      <c r="J62" s="35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36">
        <f t="shared" si="1"/>
        <v>0</v>
      </c>
      <c r="L62" s="128"/>
      <c r="M62" s="128"/>
      <c r="N62" s="128"/>
      <c r="O62" s="128"/>
      <c r="P62" s="128"/>
      <c r="Q62" s="128"/>
      <c r="R62" s="128"/>
      <c r="S62" s="128"/>
      <c r="T62" s="118"/>
    </row>
    <row r="63" spans="2:20" ht="12" x14ac:dyDescent="0.2">
      <c r="B63" s="125"/>
      <c r="C63" s="126"/>
      <c r="D63" s="79"/>
      <c r="E63" s="39"/>
      <c r="F63" s="34" t="s">
        <v>166</v>
      </c>
      <c r="G63" s="34" t="s">
        <v>166</v>
      </c>
      <c r="H63" s="127" t="s">
        <v>166</v>
      </c>
      <c r="I63" s="127" t="s">
        <v>166</v>
      </c>
      <c r="J63" s="35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36">
        <f t="shared" si="1"/>
        <v>0</v>
      </c>
      <c r="L63" s="128"/>
      <c r="M63" s="128"/>
      <c r="N63" s="128"/>
      <c r="O63" s="128"/>
      <c r="P63" s="128"/>
      <c r="Q63" s="128"/>
      <c r="R63" s="128"/>
      <c r="S63" s="128"/>
      <c r="T63" s="118"/>
    </row>
    <row r="64" spans="2:20" ht="12" x14ac:dyDescent="0.2">
      <c r="B64" s="125"/>
      <c r="C64" s="126"/>
      <c r="D64" s="79"/>
      <c r="E64" s="39"/>
      <c r="F64" s="34" t="s">
        <v>166</v>
      </c>
      <c r="G64" s="34" t="s">
        <v>166</v>
      </c>
      <c r="H64" s="127" t="s">
        <v>166</v>
      </c>
      <c r="I64" s="127" t="s">
        <v>166</v>
      </c>
      <c r="J64" s="35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36">
        <f t="shared" si="1"/>
        <v>0</v>
      </c>
      <c r="L64" s="128"/>
      <c r="M64" s="128"/>
      <c r="N64" s="128"/>
      <c r="O64" s="128"/>
      <c r="P64" s="128"/>
      <c r="Q64" s="128"/>
      <c r="R64" s="128"/>
      <c r="S64" s="128"/>
      <c r="T64" s="118"/>
    </row>
    <row r="65" spans="2:20" ht="12" x14ac:dyDescent="0.2">
      <c r="B65" s="125"/>
      <c r="C65" s="126"/>
      <c r="D65" s="79"/>
      <c r="E65" s="39"/>
      <c r="F65" s="34" t="s">
        <v>166</v>
      </c>
      <c r="G65" s="34" t="s">
        <v>166</v>
      </c>
      <c r="H65" s="127" t="s">
        <v>166</v>
      </c>
      <c r="I65" s="127" t="s">
        <v>166</v>
      </c>
      <c r="J65" s="35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36">
        <f t="shared" si="1"/>
        <v>0</v>
      </c>
      <c r="L65" s="128"/>
      <c r="M65" s="128"/>
      <c r="N65" s="128"/>
      <c r="O65" s="128"/>
      <c r="P65" s="128"/>
      <c r="Q65" s="128"/>
      <c r="R65" s="128"/>
      <c r="S65" s="128"/>
      <c r="T65" s="118"/>
    </row>
    <row r="66" spans="2:20" ht="12" x14ac:dyDescent="0.2">
      <c r="B66" s="125"/>
      <c r="C66" s="126"/>
      <c r="D66" s="79"/>
      <c r="E66" s="39"/>
      <c r="F66" s="34" t="s">
        <v>166</v>
      </c>
      <c r="G66" s="34" t="s">
        <v>166</v>
      </c>
      <c r="H66" s="127" t="s">
        <v>166</v>
      </c>
      <c r="I66" s="127" t="s">
        <v>166</v>
      </c>
      <c r="J66" s="35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36">
        <f t="shared" si="1"/>
        <v>0</v>
      </c>
      <c r="L66" s="128"/>
      <c r="M66" s="128"/>
      <c r="N66" s="128"/>
      <c r="O66" s="128"/>
      <c r="P66" s="128"/>
      <c r="Q66" s="128"/>
      <c r="R66" s="128"/>
      <c r="S66" s="128"/>
      <c r="T66" s="118"/>
    </row>
    <row r="67" spans="2:20" ht="12" x14ac:dyDescent="0.2">
      <c r="B67" s="125"/>
      <c r="C67" s="126"/>
      <c r="D67" s="79"/>
      <c r="E67" s="39"/>
      <c r="F67" s="34" t="s">
        <v>166</v>
      </c>
      <c r="G67" s="34" t="s">
        <v>166</v>
      </c>
      <c r="H67" s="127" t="s">
        <v>166</v>
      </c>
      <c r="I67" s="127" t="s">
        <v>166</v>
      </c>
      <c r="J67" s="35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36">
        <f t="shared" si="1"/>
        <v>0</v>
      </c>
      <c r="L67" s="128"/>
      <c r="M67" s="128"/>
      <c r="N67" s="128"/>
      <c r="O67" s="128"/>
      <c r="P67" s="128"/>
      <c r="Q67" s="128"/>
      <c r="R67" s="128"/>
      <c r="S67" s="128"/>
      <c r="T67" s="118"/>
    </row>
    <row r="68" spans="2:20" ht="12" x14ac:dyDescent="0.2">
      <c r="B68" s="125"/>
      <c r="C68" s="126"/>
      <c r="D68" s="79"/>
      <c r="E68" s="39"/>
      <c r="F68" s="34" t="s">
        <v>166</v>
      </c>
      <c r="G68" s="34" t="s">
        <v>166</v>
      </c>
      <c r="H68" s="127" t="s">
        <v>166</v>
      </c>
      <c r="I68" s="127" t="s">
        <v>166</v>
      </c>
      <c r="J68" s="35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36">
        <f t="shared" si="1"/>
        <v>0</v>
      </c>
      <c r="L68" s="128"/>
      <c r="M68" s="128"/>
      <c r="N68" s="128"/>
      <c r="O68" s="128"/>
      <c r="P68" s="128"/>
      <c r="Q68" s="128"/>
      <c r="R68" s="128"/>
      <c r="S68" s="128"/>
      <c r="T68" s="118"/>
    </row>
    <row r="69" spans="2:20" ht="12" x14ac:dyDescent="0.2">
      <c r="B69" s="125"/>
      <c r="C69" s="126"/>
      <c r="D69" s="79"/>
      <c r="E69" s="39"/>
      <c r="F69" s="34" t="s">
        <v>166</v>
      </c>
      <c r="G69" s="34" t="s">
        <v>166</v>
      </c>
      <c r="H69" s="127" t="s">
        <v>166</v>
      </c>
      <c r="I69" s="127" t="s">
        <v>166</v>
      </c>
      <c r="J69" s="35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36">
        <f t="shared" si="1"/>
        <v>0</v>
      </c>
      <c r="L69" s="128"/>
      <c r="M69" s="128"/>
      <c r="N69" s="128"/>
      <c r="O69" s="128"/>
      <c r="P69" s="128"/>
      <c r="Q69" s="128"/>
      <c r="R69" s="128"/>
      <c r="S69" s="128"/>
      <c r="T69" s="118"/>
    </row>
    <row r="70" spans="2:20" ht="10.199999999999999" x14ac:dyDescent="0.2">
      <c r="B70" s="129"/>
      <c r="C70" s="130"/>
      <c r="D70" s="130"/>
      <c r="E70" s="130"/>
      <c r="F70" s="131"/>
      <c r="G70" s="131"/>
      <c r="H70" s="132"/>
      <c r="I70" s="132"/>
      <c r="J70" s="133"/>
      <c r="K70" s="131"/>
      <c r="L70" s="133"/>
      <c r="M70" s="133"/>
      <c r="N70" s="133"/>
      <c r="O70" s="133"/>
      <c r="P70" s="133"/>
      <c r="Q70" s="133"/>
      <c r="R70" s="133"/>
      <c r="S70" s="133"/>
      <c r="T70" s="118"/>
    </row>
    <row r="71" spans="2:20" ht="10.199999999999999" x14ac:dyDescent="0.2">
      <c r="B71" s="134"/>
      <c r="C71" s="135"/>
      <c r="D71" s="136"/>
      <c r="E71" s="136" t="str">
        <f>SM_S19!$D$41</f>
        <v>CONTAGEM DE SEMANAS</v>
      </c>
      <c r="F71" s="137"/>
      <c r="G71" s="137"/>
      <c r="H71" s="132"/>
      <c r="I71" s="132"/>
      <c r="J71" s="138"/>
      <c r="K71" s="138"/>
      <c r="L71" s="50">
        <f>SM!H$41</f>
        <v>51</v>
      </c>
      <c r="M71" s="50">
        <f>SM!I$41</f>
        <v>39</v>
      </c>
      <c r="N71" s="50">
        <f>SM!J$41</f>
        <v>35</v>
      </c>
      <c r="O71" s="50">
        <f>SM!K$41</f>
        <v>31</v>
      </c>
      <c r="P71" s="50">
        <f>SM!L$41</f>
        <v>30</v>
      </c>
      <c r="Q71" s="50">
        <f>SM!M$41</f>
        <v>12</v>
      </c>
      <c r="R71" s="50">
        <f>SM!N$41</f>
        <v>5</v>
      </c>
      <c r="S71" s="50">
        <f>SM!O$41</f>
        <v>1</v>
      </c>
      <c r="T71" s="139"/>
    </row>
  </sheetData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Q71"/>
  <sheetViews>
    <sheetView workbookViewId="0">
      <selection activeCell="A15" sqref="A15"/>
    </sheetView>
  </sheetViews>
  <sheetFormatPr defaultRowHeight="14.4" x14ac:dyDescent="0.2"/>
  <cols>
    <col min="4" max="4" width="34.28515625" customWidth="1"/>
    <col min="5" max="5" width="10.42578125" bestFit="1" customWidth="1"/>
    <col min="6" max="6" width="10.140625" bestFit="1" customWidth="1"/>
  </cols>
  <sheetData>
    <row r="2" spans="2:17" ht="12" x14ac:dyDescent="0.2">
      <c r="B2" s="97" t="str">
        <f>SM_S19!B2</f>
        <v>RANKING ESTADUAL - 2018</v>
      </c>
      <c r="E2" s="99"/>
      <c r="F2" s="100"/>
      <c r="G2" s="101"/>
      <c r="H2" s="99"/>
      <c r="I2" s="102"/>
      <c r="J2" s="102"/>
      <c r="K2" s="102"/>
      <c r="L2" s="102"/>
      <c r="M2" s="102"/>
      <c r="N2" s="102"/>
      <c r="O2" s="102"/>
      <c r="P2" s="102"/>
    </row>
    <row r="3" spans="2:17" ht="12" x14ac:dyDescent="0.2">
      <c r="B3" s="103" t="s">
        <v>582</v>
      </c>
      <c r="D3" s="6">
        <f>SM!D3</f>
        <v>43255</v>
      </c>
      <c r="E3" s="99"/>
      <c r="F3" s="100"/>
      <c r="G3" s="101"/>
      <c r="H3" s="99"/>
      <c r="I3" s="102"/>
      <c r="J3" s="102"/>
      <c r="K3" s="102"/>
      <c r="L3" s="102"/>
      <c r="M3" s="102"/>
      <c r="N3" s="102"/>
      <c r="O3" s="102"/>
      <c r="P3" s="102"/>
    </row>
    <row r="4" spans="2:17" ht="12" x14ac:dyDescent="0.2">
      <c r="B4" s="102"/>
      <c r="C4" s="104"/>
      <c r="D4" s="105"/>
      <c r="E4" s="99"/>
      <c r="F4" s="100"/>
      <c r="G4" s="101"/>
      <c r="H4" s="99"/>
      <c r="I4" s="102"/>
      <c r="J4" s="102"/>
      <c r="K4" s="102"/>
      <c r="L4" s="102"/>
      <c r="M4" s="102"/>
      <c r="N4" s="102"/>
      <c r="O4" s="102"/>
      <c r="P4" s="102"/>
    </row>
    <row r="5" spans="2:17" ht="12" x14ac:dyDescent="0.2">
      <c r="B5" s="106"/>
      <c r="C5" s="107"/>
      <c r="D5" s="107"/>
      <c r="E5" s="142"/>
      <c r="F5" s="143"/>
      <c r="G5" s="110"/>
      <c r="H5" s="111"/>
      <c r="I5" s="112"/>
      <c r="J5" s="112"/>
      <c r="K5" s="112"/>
      <c r="L5" s="112"/>
      <c r="M5" s="112"/>
      <c r="N5" s="112"/>
      <c r="O5" s="112"/>
      <c r="P5" s="112"/>
      <c r="Q5" s="113"/>
    </row>
    <row r="6" spans="2:17" ht="24" x14ac:dyDescent="0.2">
      <c r="B6" s="114"/>
      <c r="C6" s="58" t="s">
        <v>2</v>
      </c>
      <c r="D6" s="58" t="str">
        <f>SM_S19!D6</f>
        <v>ATLETA</v>
      </c>
      <c r="E6" s="18" t="str">
        <f>SM_S19!E6</f>
        <v>ENTIDADE</v>
      </c>
      <c r="F6" s="115" t="s">
        <v>304</v>
      </c>
      <c r="G6" s="116" t="str">
        <f>SM_S19!G6</f>
        <v>TOTAL RK52</v>
      </c>
      <c r="H6" s="117" t="str">
        <f>SM_S19!H6</f>
        <v>Torneios</v>
      </c>
      <c r="I6" s="21" t="str">
        <f>SM!H6</f>
        <v>2o</v>
      </c>
      <c r="J6" s="21" t="str">
        <f>SM!I6</f>
        <v>3o</v>
      </c>
      <c r="K6" s="21" t="str">
        <f>SM!J6</f>
        <v>2o</v>
      </c>
      <c r="L6" s="21" t="str">
        <f>SM!K6</f>
        <v>4o</v>
      </c>
      <c r="M6" s="21" t="str">
        <f>SM!L6</f>
        <v>1o</v>
      </c>
      <c r="N6" s="21" t="str">
        <f>SM!M6</f>
        <v>1o</v>
      </c>
      <c r="O6" s="21" t="str">
        <f>SM!N6</f>
        <v>1o</v>
      </c>
      <c r="P6" s="21" t="str">
        <f>SM!O6</f>
        <v>2o</v>
      </c>
      <c r="Q6" s="118"/>
    </row>
    <row r="7" spans="2:17" ht="12" x14ac:dyDescent="0.2">
      <c r="B7" s="114"/>
      <c r="C7" s="58"/>
      <c r="D7" s="58"/>
      <c r="E7" s="18"/>
      <c r="F7" s="115"/>
      <c r="G7" s="116"/>
      <c r="H7" s="117"/>
      <c r="I7" s="23" t="str">
        <f>SM!H7</f>
        <v>EST</v>
      </c>
      <c r="J7" s="23" t="str">
        <f>SM!I7</f>
        <v>EST</v>
      </c>
      <c r="K7" s="23" t="str">
        <f>SM!J7</f>
        <v>M-CWB</v>
      </c>
      <c r="L7" s="23" t="str">
        <f>SM!K7</f>
        <v>EST</v>
      </c>
      <c r="M7" s="23" t="str">
        <f>SM!L7</f>
        <v>M-OES</v>
      </c>
      <c r="N7" s="23" t="str">
        <f>SM!M7</f>
        <v>M-CWB</v>
      </c>
      <c r="O7" s="23" t="str">
        <f>SM!N7</f>
        <v>EST</v>
      </c>
      <c r="P7" s="23" t="str">
        <f>SM!O7</f>
        <v>EST</v>
      </c>
      <c r="Q7" s="118"/>
    </row>
    <row r="8" spans="2:17" ht="12" x14ac:dyDescent="0.2">
      <c r="B8" s="119"/>
      <c r="C8" s="58"/>
      <c r="D8" s="58"/>
      <c r="E8" s="18"/>
      <c r="F8" s="115"/>
      <c r="G8" s="116"/>
      <c r="H8" s="117"/>
      <c r="I8" s="25">
        <f>SM!H8</f>
        <v>42905</v>
      </c>
      <c r="J8" s="25">
        <f>SM!I8</f>
        <v>42988</v>
      </c>
      <c r="K8" s="25">
        <f>SM!J8</f>
        <v>43017</v>
      </c>
      <c r="L8" s="25">
        <f>SM!K8</f>
        <v>43045</v>
      </c>
      <c r="M8" s="25">
        <f>SM!L8</f>
        <v>43052</v>
      </c>
      <c r="N8" s="25">
        <f>SM!M8</f>
        <v>43178</v>
      </c>
      <c r="O8" s="25">
        <f>SM!N8</f>
        <v>43222</v>
      </c>
      <c r="P8" s="25">
        <f>SM!O8</f>
        <v>43255</v>
      </c>
      <c r="Q8" s="118"/>
    </row>
    <row r="9" spans="2:17" ht="12" x14ac:dyDescent="0.2">
      <c r="B9" s="120"/>
      <c r="C9" s="107"/>
      <c r="D9" s="107"/>
      <c r="E9" s="148"/>
      <c r="F9" s="143"/>
      <c r="G9" s="122"/>
      <c r="H9" s="123"/>
      <c r="I9" s="124"/>
      <c r="J9" s="124"/>
      <c r="K9" s="124"/>
      <c r="L9" s="124"/>
      <c r="M9" s="124"/>
      <c r="N9" s="124"/>
      <c r="O9" s="124"/>
      <c r="P9" s="124"/>
      <c r="Q9" s="118"/>
    </row>
    <row r="10" spans="2:17" ht="12" x14ac:dyDescent="0.2">
      <c r="B10" s="125"/>
      <c r="C10" s="126">
        <v>1</v>
      </c>
      <c r="D10" s="72" t="s">
        <v>571</v>
      </c>
      <c r="E10" s="34" t="s">
        <v>700</v>
      </c>
      <c r="F10" s="127">
        <v>40102</v>
      </c>
      <c r="G10" s="35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3600</v>
      </c>
      <c r="H10" s="36">
        <f t="shared" ref="H10:H44" si="0">COUNT(I10:Q10)-COUNTIF(I10:Q10,"=0")</f>
        <v>3</v>
      </c>
      <c r="I10" s="128"/>
      <c r="J10" s="128"/>
      <c r="K10" s="128"/>
      <c r="L10" s="128">
        <v>640</v>
      </c>
      <c r="M10" s="128"/>
      <c r="N10" s="128"/>
      <c r="O10" s="128">
        <v>1600</v>
      </c>
      <c r="P10" s="128">
        <v>1360</v>
      </c>
      <c r="Q10" s="118"/>
    </row>
    <row r="11" spans="2:17" ht="12" x14ac:dyDescent="0.2">
      <c r="B11" s="125"/>
      <c r="C11" s="126">
        <v>2</v>
      </c>
      <c r="D11" s="72" t="s">
        <v>569</v>
      </c>
      <c r="E11" s="34" t="s">
        <v>700</v>
      </c>
      <c r="F11" s="127">
        <v>39783</v>
      </c>
      <c r="G11" s="35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3560</v>
      </c>
      <c r="H11" s="36">
        <f t="shared" si="0"/>
        <v>4</v>
      </c>
      <c r="I11" s="128"/>
      <c r="J11" s="128"/>
      <c r="K11" s="128"/>
      <c r="L11" s="128">
        <v>640</v>
      </c>
      <c r="M11" s="128">
        <v>680</v>
      </c>
      <c r="N11" s="128"/>
      <c r="O11" s="128">
        <v>640</v>
      </c>
      <c r="P11" s="128">
        <v>1600</v>
      </c>
      <c r="Q11" s="118"/>
    </row>
    <row r="12" spans="2:17" ht="12" x14ac:dyDescent="0.2">
      <c r="B12" s="125"/>
      <c r="C12" s="126">
        <v>3</v>
      </c>
      <c r="D12" s="81" t="s">
        <v>583</v>
      </c>
      <c r="E12" s="34" t="s">
        <v>702</v>
      </c>
      <c r="F12" s="127">
        <v>40368</v>
      </c>
      <c r="G12" s="35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3440</v>
      </c>
      <c r="H12" s="36">
        <f t="shared" si="0"/>
        <v>6</v>
      </c>
      <c r="I12" s="128">
        <v>640</v>
      </c>
      <c r="J12" s="128">
        <v>640</v>
      </c>
      <c r="K12" s="128"/>
      <c r="L12" s="128">
        <v>640</v>
      </c>
      <c r="M12" s="128">
        <v>320</v>
      </c>
      <c r="N12" s="128"/>
      <c r="O12" s="128">
        <v>640</v>
      </c>
      <c r="P12" s="128">
        <v>880</v>
      </c>
      <c r="Q12" s="118"/>
    </row>
    <row r="13" spans="2:17" ht="12" x14ac:dyDescent="0.2">
      <c r="B13" s="125"/>
      <c r="C13" s="126">
        <v>4</v>
      </c>
      <c r="D13" s="81" t="s">
        <v>584</v>
      </c>
      <c r="E13" s="34" t="s">
        <v>718</v>
      </c>
      <c r="F13" s="127">
        <v>39463</v>
      </c>
      <c r="G13" s="35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3360</v>
      </c>
      <c r="H13" s="36">
        <f t="shared" si="0"/>
        <v>3</v>
      </c>
      <c r="I13" s="128">
        <v>640</v>
      </c>
      <c r="J13" s="128"/>
      <c r="K13" s="128"/>
      <c r="L13" s="128">
        <v>1360</v>
      </c>
      <c r="M13" s="128"/>
      <c r="N13" s="128"/>
      <c r="O13" s="128">
        <v>1360</v>
      </c>
      <c r="P13" s="128"/>
      <c r="Q13" s="118"/>
    </row>
    <row r="14" spans="2:17" ht="12" x14ac:dyDescent="0.2">
      <c r="B14" s="125"/>
      <c r="C14" s="126">
        <v>5</v>
      </c>
      <c r="D14" s="82" t="s">
        <v>580</v>
      </c>
      <c r="E14" s="34" t="s">
        <v>718</v>
      </c>
      <c r="F14" s="127">
        <v>39762</v>
      </c>
      <c r="G14" s="35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2360</v>
      </c>
      <c r="H14" s="36">
        <f t="shared" si="0"/>
        <v>4</v>
      </c>
      <c r="I14" s="128">
        <v>640</v>
      </c>
      <c r="J14" s="128"/>
      <c r="K14" s="128"/>
      <c r="L14" s="128">
        <v>640</v>
      </c>
      <c r="M14" s="128">
        <v>440</v>
      </c>
      <c r="N14" s="128"/>
      <c r="O14" s="128">
        <v>640</v>
      </c>
      <c r="P14" s="128"/>
      <c r="Q14" s="118"/>
    </row>
    <row r="15" spans="2:17" ht="12" x14ac:dyDescent="0.2">
      <c r="B15" s="125"/>
      <c r="C15" s="126">
        <v>6</v>
      </c>
      <c r="D15" s="82" t="s">
        <v>460</v>
      </c>
      <c r="E15" s="34" t="s">
        <v>702</v>
      </c>
      <c r="F15" s="127">
        <v>39506</v>
      </c>
      <c r="G15" s="35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2000</v>
      </c>
      <c r="H15" s="36">
        <f t="shared" si="0"/>
        <v>2</v>
      </c>
      <c r="I15" s="128"/>
      <c r="J15" s="128"/>
      <c r="K15" s="128"/>
      <c r="L15" s="128"/>
      <c r="M15" s="128"/>
      <c r="N15" s="128"/>
      <c r="O15" s="128">
        <v>1120</v>
      </c>
      <c r="P15" s="128">
        <v>880</v>
      </c>
      <c r="Q15" s="118"/>
    </row>
    <row r="16" spans="2:17" ht="12" x14ac:dyDescent="0.2">
      <c r="B16" s="125"/>
      <c r="C16" s="126"/>
      <c r="D16" s="82" t="s">
        <v>572</v>
      </c>
      <c r="E16" s="34" t="s">
        <v>712</v>
      </c>
      <c r="F16" s="127">
        <v>39681</v>
      </c>
      <c r="G16" s="35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2000</v>
      </c>
      <c r="H16" s="36">
        <f t="shared" si="0"/>
        <v>2</v>
      </c>
      <c r="I16" s="128"/>
      <c r="J16" s="128"/>
      <c r="K16" s="128"/>
      <c r="L16" s="128"/>
      <c r="M16" s="128"/>
      <c r="N16" s="128"/>
      <c r="O16" s="128">
        <v>880</v>
      </c>
      <c r="P16" s="128">
        <v>1120</v>
      </c>
      <c r="Q16" s="118"/>
    </row>
    <row r="17" spans="2:17" ht="12" x14ac:dyDescent="0.2">
      <c r="B17" s="125"/>
      <c r="C17" s="126">
        <v>8</v>
      </c>
      <c r="D17" s="72" t="s">
        <v>585</v>
      </c>
      <c r="E17" s="34" t="s">
        <v>701</v>
      </c>
      <c r="F17" s="127">
        <v>39587</v>
      </c>
      <c r="G17" s="35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1760</v>
      </c>
      <c r="H17" s="36">
        <f t="shared" si="0"/>
        <v>2</v>
      </c>
      <c r="I17" s="128"/>
      <c r="J17" s="128"/>
      <c r="K17" s="128"/>
      <c r="L17" s="128"/>
      <c r="M17" s="128"/>
      <c r="N17" s="128"/>
      <c r="O17" s="128">
        <v>640</v>
      </c>
      <c r="P17" s="128">
        <v>1120</v>
      </c>
      <c r="Q17" s="118"/>
    </row>
    <row r="18" spans="2:17" ht="12" x14ac:dyDescent="0.2">
      <c r="B18" s="125"/>
      <c r="C18" s="126">
        <v>9</v>
      </c>
      <c r="D18" s="82" t="s">
        <v>586</v>
      </c>
      <c r="E18" s="34" t="s">
        <v>702</v>
      </c>
      <c r="F18" s="127">
        <v>39966</v>
      </c>
      <c r="G18" s="35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1720</v>
      </c>
      <c r="H18" s="36">
        <f t="shared" si="0"/>
        <v>3</v>
      </c>
      <c r="I18" s="128">
        <v>640</v>
      </c>
      <c r="J18" s="128">
        <v>640</v>
      </c>
      <c r="K18" s="128"/>
      <c r="L18" s="128"/>
      <c r="M18" s="128">
        <v>440</v>
      </c>
      <c r="N18" s="128"/>
      <c r="O18" s="128"/>
      <c r="P18" s="128"/>
      <c r="Q18" s="118"/>
    </row>
    <row r="19" spans="2:17" ht="12" x14ac:dyDescent="0.2">
      <c r="B19" s="125"/>
      <c r="C19" s="126">
        <v>10</v>
      </c>
      <c r="D19" s="72" t="s">
        <v>587</v>
      </c>
      <c r="E19" s="34" t="s">
        <v>231</v>
      </c>
      <c r="F19" s="127">
        <v>0</v>
      </c>
      <c r="G19" s="35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1320</v>
      </c>
      <c r="H19" s="36">
        <f t="shared" si="0"/>
        <v>2</v>
      </c>
      <c r="I19" s="128"/>
      <c r="J19" s="128">
        <v>880</v>
      </c>
      <c r="K19" s="128">
        <v>440</v>
      </c>
      <c r="L19" s="128"/>
      <c r="M19" s="128"/>
      <c r="N19" s="128"/>
      <c r="O19" s="128"/>
      <c r="P19" s="128"/>
      <c r="Q19" s="118"/>
    </row>
    <row r="20" spans="2:17" ht="12" x14ac:dyDescent="0.2">
      <c r="B20" s="125"/>
      <c r="C20" s="126">
        <v>11</v>
      </c>
      <c r="D20" s="72" t="s">
        <v>588</v>
      </c>
      <c r="E20" s="34" t="s">
        <v>711</v>
      </c>
      <c r="F20" s="127">
        <v>39576</v>
      </c>
      <c r="G20" s="35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1120</v>
      </c>
      <c r="H20" s="36">
        <f t="shared" si="0"/>
        <v>1</v>
      </c>
      <c r="I20" s="128"/>
      <c r="J20" s="128"/>
      <c r="K20" s="128"/>
      <c r="L20" s="128"/>
      <c r="M20" s="128"/>
      <c r="N20" s="128"/>
      <c r="O20" s="128">
        <v>1120</v>
      </c>
      <c r="P20" s="128"/>
      <c r="Q20" s="118"/>
    </row>
    <row r="21" spans="2:17" ht="12" x14ac:dyDescent="0.2">
      <c r="B21" s="125"/>
      <c r="C21" s="126">
        <v>12</v>
      </c>
      <c r="D21" s="39" t="s">
        <v>589</v>
      </c>
      <c r="E21" s="34" t="s">
        <v>231</v>
      </c>
      <c r="F21" s="127">
        <v>39839</v>
      </c>
      <c r="G21" s="35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1080</v>
      </c>
      <c r="H21" s="36">
        <f t="shared" si="0"/>
        <v>2</v>
      </c>
      <c r="I21" s="128"/>
      <c r="J21" s="128">
        <v>640</v>
      </c>
      <c r="K21" s="128">
        <v>440</v>
      </c>
      <c r="L21" s="128"/>
      <c r="M21" s="128"/>
      <c r="N21" s="128"/>
      <c r="O21" s="128"/>
      <c r="P21" s="128"/>
      <c r="Q21" s="118"/>
    </row>
    <row r="22" spans="2:17" ht="12" x14ac:dyDescent="0.2">
      <c r="B22" s="125"/>
      <c r="C22" s="126">
        <v>13</v>
      </c>
      <c r="D22" s="72" t="s">
        <v>573</v>
      </c>
      <c r="E22" s="34" t="s">
        <v>702</v>
      </c>
      <c r="F22" s="127">
        <v>40232</v>
      </c>
      <c r="G22" s="35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960</v>
      </c>
      <c r="H22" s="36">
        <f t="shared" si="0"/>
        <v>2</v>
      </c>
      <c r="I22" s="128"/>
      <c r="J22" s="128"/>
      <c r="K22" s="128"/>
      <c r="L22" s="128"/>
      <c r="M22" s="128">
        <v>320</v>
      </c>
      <c r="N22" s="128"/>
      <c r="O22" s="128">
        <v>640</v>
      </c>
      <c r="P22" s="128"/>
      <c r="Q22" s="118"/>
    </row>
    <row r="23" spans="2:17" ht="12" x14ac:dyDescent="0.2">
      <c r="B23" s="125"/>
      <c r="C23" s="126"/>
      <c r="D23" s="72" t="s">
        <v>590</v>
      </c>
      <c r="E23" s="34" t="s">
        <v>231</v>
      </c>
      <c r="F23" s="127">
        <v>0</v>
      </c>
      <c r="G23" s="35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960</v>
      </c>
      <c r="H23" s="36">
        <f t="shared" si="0"/>
        <v>2</v>
      </c>
      <c r="I23" s="128"/>
      <c r="J23" s="128">
        <v>640</v>
      </c>
      <c r="K23" s="128">
        <v>320</v>
      </c>
      <c r="L23" s="128"/>
      <c r="M23" s="128"/>
      <c r="N23" s="128"/>
      <c r="O23" s="128"/>
      <c r="P23" s="128"/>
      <c r="Q23" s="118"/>
    </row>
    <row r="24" spans="2:17" ht="12" x14ac:dyDescent="0.2">
      <c r="B24" s="125"/>
      <c r="C24" s="126">
        <v>15</v>
      </c>
      <c r="D24" s="39" t="s">
        <v>591</v>
      </c>
      <c r="E24" s="34" t="s">
        <v>704</v>
      </c>
      <c r="F24" s="127">
        <v>39616</v>
      </c>
      <c r="G24" s="35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880</v>
      </c>
      <c r="H24" s="36">
        <f t="shared" si="0"/>
        <v>1</v>
      </c>
      <c r="I24" s="128"/>
      <c r="J24" s="128">
        <v>880</v>
      </c>
      <c r="K24" s="128"/>
      <c r="L24" s="128"/>
      <c r="M24" s="128"/>
      <c r="N24" s="128"/>
      <c r="O24" s="128"/>
      <c r="P24" s="128"/>
      <c r="Q24" s="118"/>
    </row>
    <row r="25" spans="2:17" ht="12" x14ac:dyDescent="0.2">
      <c r="B25" s="125"/>
      <c r="C25" s="126"/>
      <c r="D25" s="72" t="s">
        <v>592</v>
      </c>
      <c r="E25" s="34" t="s">
        <v>711</v>
      </c>
      <c r="F25" s="127">
        <v>39604</v>
      </c>
      <c r="G25" s="35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880</v>
      </c>
      <c r="H25" s="36">
        <f t="shared" si="0"/>
        <v>1</v>
      </c>
      <c r="I25" s="128"/>
      <c r="J25" s="128"/>
      <c r="K25" s="128"/>
      <c r="L25" s="128"/>
      <c r="M25" s="128"/>
      <c r="N25" s="128"/>
      <c r="O25" s="128">
        <v>880</v>
      </c>
      <c r="P25" s="128"/>
      <c r="Q25" s="118"/>
    </row>
    <row r="26" spans="2:17" ht="12" x14ac:dyDescent="0.2">
      <c r="B26" s="125"/>
      <c r="C26" s="126"/>
      <c r="D26" s="72" t="s">
        <v>593</v>
      </c>
      <c r="E26" s="34" t="s">
        <v>703</v>
      </c>
      <c r="F26" s="127">
        <v>39688</v>
      </c>
      <c r="G26" s="35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880</v>
      </c>
      <c r="H26" s="36">
        <f t="shared" si="0"/>
        <v>1</v>
      </c>
      <c r="I26" s="128"/>
      <c r="J26" s="128"/>
      <c r="K26" s="128"/>
      <c r="L26" s="128"/>
      <c r="M26" s="128"/>
      <c r="N26" s="128"/>
      <c r="O26" s="128"/>
      <c r="P26" s="128">
        <v>880</v>
      </c>
      <c r="Q26" s="118"/>
    </row>
    <row r="27" spans="2:17" ht="12" x14ac:dyDescent="0.2">
      <c r="B27" s="125"/>
      <c r="C27" s="126"/>
      <c r="D27" s="72" t="s">
        <v>594</v>
      </c>
      <c r="E27" s="34" t="s">
        <v>703</v>
      </c>
      <c r="F27" s="127">
        <v>40022</v>
      </c>
      <c r="G27" s="35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880</v>
      </c>
      <c r="H27" s="36">
        <f t="shared" si="0"/>
        <v>1</v>
      </c>
      <c r="I27" s="128"/>
      <c r="J27" s="128"/>
      <c r="K27" s="128"/>
      <c r="L27" s="128"/>
      <c r="M27" s="128"/>
      <c r="N27" s="128"/>
      <c r="O27" s="128"/>
      <c r="P27" s="128">
        <v>880</v>
      </c>
      <c r="Q27" s="118"/>
    </row>
    <row r="28" spans="2:17" ht="12" x14ac:dyDescent="0.2">
      <c r="B28" s="125"/>
      <c r="C28" s="126">
        <v>19</v>
      </c>
      <c r="D28" s="72" t="s">
        <v>595</v>
      </c>
      <c r="E28" s="34" t="s">
        <v>704</v>
      </c>
      <c r="F28" s="127">
        <v>40328</v>
      </c>
      <c r="G28" s="35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800</v>
      </c>
      <c r="H28" s="36">
        <f t="shared" si="0"/>
        <v>1</v>
      </c>
      <c r="I28" s="128"/>
      <c r="J28" s="128"/>
      <c r="K28" s="128"/>
      <c r="L28" s="128"/>
      <c r="M28" s="128"/>
      <c r="N28" s="128">
        <v>800</v>
      </c>
      <c r="O28" s="128"/>
      <c r="P28" s="128"/>
      <c r="Q28" s="118"/>
    </row>
    <row r="29" spans="2:17" ht="12" x14ac:dyDescent="0.2">
      <c r="B29" s="125"/>
      <c r="C29" s="126">
        <v>20</v>
      </c>
      <c r="D29" s="72" t="s">
        <v>596</v>
      </c>
      <c r="E29" s="34" t="s">
        <v>704</v>
      </c>
      <c r="F29" s="127">
        <v>40293</v>
      </c>
      <c r="G29" s="35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680</v>
      </c>
      <c r="H29" s="36">
        <f t="shared" si="0"/>
        <v>1</v>
      </c>
      <c r="I29" s="128"/>
      <c r="J29" s="128"/>
      <c r="K29" s="128"/>
      <c r="L29" s="128"/>
      <c r="M29" s="128"/>
      <c r="N29" s="128">
        <v>680</v>
      </c>
      <c r="O29" s="128"/>
      <c r="P29" s="128"/>
      <c r="Q29" s="118"/>
    </row>
    <row r="30" spans="2:17" ht="12" x14ac:dyDescent="0.2">
      <c r="B30" s="125"/>
      <c r="C30" s="126">
        <v>21</v>
      </c>
      <c r="D30" s="72" t="s">
        <v>597</v>
      </c>
      <c r="E30" s="34" t="s">
        <v>704</v>
      </c>
      <c r="F30" s="127">
        <v>39567</v>
      </c>
      <c r="G30" s="35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640</v>
      </c>
      <c r="H30" s="36">
        <f t="shared" si="0"/>
        <v>1</v>
      </c>
      <c r="I30" s="128"/>
      <c r="J30" s="128"/>
      <c r="K30" s="128"/>
      <c r="L30" s="128">
        <v>640</v>
      </c>
      <c r="M30" s="128"/>
      <c r="N30" s="128"/>
      <c r="O30" s="128"/>
      <c r="P30" s="128"/>
      <c r="Q30" s="118"/>
    </row>
    <row r="31" spans="2:17" ht="12" x14ac:dyDescent="0.2">
      <c r="B31" s="125"/>
      <c r="C31" s="126"/>
      <c r="D31" s="72" t="s">
        <v>598</v>
      </c>
      <c r="E31" s="34" t="s">
        <v>718</v>
      </c>
      <c r="F31" s="127">
        <v>40030</v>
      </c>
      <c r="G31" s="35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640</v>
      </c>
      <c r="H31" s="36">
        <f t="shared" si="0"/>
        <v>1</v>
      </c>
      <c r="I31" s="128"/>
      <c r="J31" s="128"/>
      <c r="K31" s="128"/>
      <c r="L31" s="128"/>
      <c r="M31" s="128"/>
      <c r="N31" s="128"/>
      <c r="O31" s="128">
        <v>640</v>
      </c>
      <c r="P31" s="128"/>
      <c r="Q31" s="118"/>
    </row>
    <row r="32" spans="2:17" ht="12" x14ac:dyDescent="0.2">
      <c r="B32" s="125"/>
      <c r="C32" s="126"/>
      <c r="D32" s="72" t="s">
        <v>599</v>
      </c>
      <c r="E32" s="34" t="s">
        <v>711</v>
      </c>
      <c r="F32" s="127">
        <v>39729</v>
      </c>
      <c r="G32" s="35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640</v>
      </c>
      <c r="H32" s="36">
        <f t="shared" si="0"/>
        <v>1</v>
      </c>
      <c r="I32" s="128"/>
      <c r="J32" s="128"/>
      <c r="K32" s="128"/>
      <c r="L32" s="128"/>
      <c r="M32" s="128"/>
      <c r="N32" s="128"/>
      <c r="O32" s="128">
        <v>640</v>
      </c>
      <c r="P32" s="128"/>
      <c r="Q32" s="118"/>
    </row>
    <row r="33" spans="2:17" ht="12" x14ac:dyDescent="0.2">
      <c r="B33" s="125"/>
      <c r="C33" s="126"/>
      <c r="D33" s="72" t="s">
        <v>600</v>
      </c>
      <c r="E33" s="34" t="s">
        <v>709</v>
      </c>
      <c r="F33" s="127">
        <v>0</v>
      </c>
      <c r="G33" s="35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640</v>
      </c>
      <c r="H33" s="36">
        <f t="shared" si="0"/>
        <v>1</v>
      </c>
      <c r="I33" s="128"/>
      <c r="J33" s="128"/>
      <c r="K33" s="128"/>
      <c r="L33" s="128">
        <v>640</v>
      </c>
      <c r="M33" s="128"/>
      <c r="N33" s="128"/>
      <c r="O33" s="128"/>
      <c r="P33" s="128"/>
      <c r="Q33" s="118"/>
    </row>
    <row r="34" spans="2:17" ht="12" x14ac:dyDescent="0.2">
      <c r="B34" s="125"/>
      <c r="C34" s="126"/>
      <c r="D34" s="72" t="s">
        <v>570</v>
      </c>
      <c r="E34" s="34" t="s">
        <v>704</v>
      </c>
      <c r="F34" s="127">
        <v>0</v>
      </c>
      <c r="G34" s="35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640</v>
      </c>
      <c r="H34" s="36">
        <f t="shared" si="0"/>
        <v>1</v>
      </c>
      <c r="I34" s="128"/>
      <c r="J34" s="128">
        <v>640</v>
      </c>
      <c r="K34" s="128"/>
      <c r="L34" s="128"/>
      <c r="M34" s="128"/>
      <c r="N34" s="128"/>
      <c r="O34" s="128"/>
      <c r="P34" s="128"/>
      <c r="Q34" s="118"/>
    </row>
    <row r="35" spans="2:17" ht="12" x14ac:dyDescent="0.2">
      <c r="B35" s="125"/>
      <c r="C35" s="126"/>
      <c r="D35" s="72" t="s">
        <v>601</v>
      </c>
      <c r="E35" s="34" t="s">
        <v>711</v>
      </c>
      <c r="F35" s="127">
        <v>39504</v>
      </c>
      <c r="G35" s="35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640</v>
      </c>
      <c r="H35" s="36">
        <f t="shared" si="0"/>
        <v>1</v>
      </c>
      <c r="I35" s="128"/>
      <c r="J35" s="128"/>
      <c r="K35" s="128"/>
      <c r="L35" s="128"/>
      <c r="M35" s="128"/>
      <c r="N35" s="128"/>
      <c r="O35" s="128">
        <v>640</v>
      </c>
      <c r="P35" s="128"/>
      <c r="Q35" s="118"/>
    </row>
    <row r="36" spans="2:17" ht="12" x14ac:dyDescent="0.2">
      <c r="B36" s="125"/>
      <c r="C36" s="126">
        <v>27</v>
      </c>
      <c r="D36" s="72" t="s">
        <v>602</v>
      </c>
      <c r="E36" s="34" t="s">
        <v>718</v>
      </c>
      <c r="F36" s="127">
        <v>0</v>
      </c>
      <c r="G36" s="35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560</v>
      </c>
      <c r="H36" s="36">
        <f t="shared" si="0"/>
        <v>1</v>
      </c>
      <c r="I36" s="128"/>
      <c r="J36" s="128"/>
      <c r="K36" s="128"/>
      <c r="L36" s="128"/>
      <c r="M36" s="128">
        <v>560</v>
      </c>
      <c r="N36" s="128"/>
      <c r="O36" s="128"/>
      <c r="P36" s="128"/>
      <c r="Q36" s="118"/>
    </row>
    <row r="37" spans="2:17" ht="12" x14ac:dyDescent="0.2">
      <c r="B37" s="125"/>
      <c r="C37" s="126"/>
      <c r="D37" s="72" t="s">
        <v>603</v>
      </c>
      <c r="E37" s="34" t="s">
        <v>704</v>
      </c>
      <c r="F37" s="127">
        <v>0</v>
      </c>
      <c r="G37" s="35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560</v>
      </c>
      <c r="H37" s="36">
        <f t="shared" si="0"/>
        <v>1</v>
      </c>
      <c r="I37" s="128"/>
      <c r="J37" s="128"/>
      <c r="K37" s="128"/>
      <c r="L37" s="128"/>
      <c r="M37" s="128"/>
      <c r="N37" s="128">
        <v>560</v>
      </c>
      <c r="O37" s="128"/>
      <c r="P37" s="128"/>
      <c r="Q37" s="118"/>
    </row>
    <row r="38" spans="2:17" ht="12" x14ac:dyDescent="0.2">
      <c r="B38" s="125"/>
      <c r="C38" s="126"/>
      <c r="D38" s="72" t="s">
        <v>604</v>
      </c>
      <c r="E38" s="34" t="s">
        <v>704</v>
      </c>
      <c r="F38" s="127">
        <v>40193</v>
      </c>
      <c r="G38" s="35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560</v>
      </c>
      <c r="H38" s="36">
        <f t="shared" si="0"/>
        <v>1</v>
      </c>
      <c r="I38" s="128"/>
      <c r="J38" s="128"/>
      <c r="K38" s="128"/>
      <c r="L38" s="128"/>
      <c r="M38" s="128"/>
      <c r="N38" s="128">
        <v>560</v>
      </c>
      <c r="O38" s="128"/>
      <c r="P38" s="128"/>
      <c r="Q38" s="118"/>
    </row>
    <row r="39" spans="2:17" ht="12" x14ac:dyDescent="0.2">
      <c r="B39" s="125"/>
      <c r="C39" s="126">
        <v>30</v>
      </c>
      <c r="D39" s="72" t="s">
        <v>605</v>
      </c>
      <c r="E39" s="34" t="s">
        <v>705</v>
      </c>
      <c r="F39" s="127">
        <v>0</v>
      </c>
      <c r="G39" s="35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320</v>
      </c>
      <c r="H39" s="36">
        <f t="shared" si="0"/>
        <v>1</v>
      </c>
      <c r="I39" s="128"/>
      <c r="J39" s="128"/>
      <c r="K39" s="128">
        <v>320</v>
      </c>
      <c r="L39" s="128"/>
      <c r="M39" s="128"/>
      <c r="N39" s="128"/>
      <c r="O39" s="128"/>
      <c r="P39" s="128"/>
      <c r="Q39" s="118"/>
    </row>
    <row r="40" spans="2:17" ht="12" x14ac:dyDescent="0.2">
      <c r="B40" s="125"/>
      <c r="C40" s="126"/>
      <c r="D40" s="72" t="s">
        <v>606</v>
      </c>
      <c r="E40" s="34" t="s">
        <v>718</v>
      </c>
      <c r="F40" s="127">
        <v>0</v>
      </c>
      <c r="G40" s="35">
        <f>IF(COUNT(I40:Q40)&gt;=5,SUM(LARGE(I40:Q40,{1,2,3,4,5})),IF(COUNT(I40:Q40)=4,SUM(LARGE(I40:Q40,{1,2,3,4})),IF(COUNT(I40:Q40)=3,SUM(LARGE(I40:Q40,{1,2,3})),IF(COUNT(I40:Q40)=2,SUM(LARGE(I40:Q40,{1,2})),IF(COUNT(I40:Q40)=1,SUM(LARGE(I40:Q40,{1})),0)))))</f>
        <v>320</v>
      </c>
      <c r="H40" s="36">
        <f t="shared" si="0"/>
        <v>1</v>
      </c>
      <c r="I40" s="128"/>
      <c r="J40" s="128"/>
      <c r="K40" s="128"/>
      <c r="L40" s="128"/>
      <c r="M40" s="128">
        <v>320</v>
      </c>
      <c r="N40" s="128"/>
      <c r="O40" s="128"/>
      <c r="P40" s="128"/>
      <c r="Q40" s="118"/>
    </row>
    <row r="41" spans="2:17" ht="12" x14ac:dyDescent="0.2">
      <c r="B41" s="125"/>
      <c r="C41" s="126"/>
      <c r="D41" s="72" t="s">
        <v>607</v>
      </c>
      <c r="E41" s="34" t="s">
        <v>718</v>
      </c>
      <c r="F41" s="127">
        <v>0</v>
      </c>
      <c r="G41" s="35">
        <f>IF(COUNT(I41:Q41)&gt;=5,SUM(LARGE(I41:Q41,{1,2,3,4,5})),IF(COUNT(I41:Q41)=4,SUM(LARGE(I41:Q41,{1,2,3,4})),IF(COUNT(I41:Q41)=3,SUM(LARGE(I41:Q41,{1,2,3})),IF(COUNT(I41:Q41)=2,SUM(LARGE(I41:Q41,{1,2})),IF(COUNT(I41:Q41)=1,SUM(LARGE(I41:Q41,{1})),0)))))</f>
        <v>320</v>
      </c>
      <c r="H41" s="36">
        <f t="shared" si="0"/>
        <v>1</v>
      </c>
      <c r="I41" s="128"/>
      <c r="J41" s="128"/>
      <c r="K41" s="128"/>
      <c r="L41" s="128"/>
      <c r="M41" s="128">
        <v>320</v>
      </c>
      <c r="N41" s="128"/>
      <c r="O41" s="128"/>
      <c r="P41" s="128"/>
      <c r="Q41" s="118"/>
    </row>
    <row r="42" spans="2:17" ht="12" x14ac:dyDescent="0.2">
      <c r="B42" s="125"/>
      <c r="C42" s="126"/>
      <c r="D42" s="72"/>
      <c r="E42" s="34" t="s">
        <v>166</v>
      </c>
      <c r="F42" s="127" t="s">
        <v>166</v>
      </c>
      <c r="G42" s="35">
        <f>IF(COUNT(I42:Q42)&gt;=5,SUM(LARGE(I42:Q42,{1,2,3,4,5})),IF(COUNT(I42:Q42)=4,SUM(LARGE(I42:Q42,{1,2,3,4})),IF(COUNT(I42:Q42)=3,SUM(LARGE(I42:Q42,{1,2,3})),IF(COUNT(I42:Q42)=2,SUM(LARGE(I42:Q42,{1,2})),IF(COUNT(I42:Q42)=1,SUM(LARGE(I42:Q42,{1})),0)))))</f>
        <v>0</v>
      </c>
      <c r="H42" s="36">
        <f t="shared" si="0"/>
        <v>0</v>
      </c>
      <c r="I42" s="128"/>
      <c r="J42" s="128"/>
      <c r="K42" s="128"/>
      <c r="L42" s="128"/>
      <c r="M42" s="128"/>
      <c r="N42" s="128"/>
      <c r="O42" s="128"/>
      <c r="P42" s="128"/>
      <c r="Q42" s="118"/>
    </row>
    <row r="43" spans="2:17" ht="12" x14ac:dyDescent="0.2">
      <c r="B43" s="125"/>
      <c r="C43" s="126"/>
      <c r="D43" s="72"/>
      <c r="E43" s="34" t="s">
        <v>166</v>
      </c>
      <c r="F43" s="127" t="s">
        <v>166</v>
      </c>
      <c r="G43" s="35">
        <f>IF(COUNT(I43:Q43)&gt;=5,SUM(LARGE(I43:Q43,{1,2,3,4,5})),IF(COUNT(I43:Q43)=4,SUM(LARGE(I43:Q43,{1,2,3,4})),IF(COUNT(I43:Q43)=3,SUM(LARGE(I43:Q43,{1,2,3})),IF(COUNT(I43:Q43)=2,SUM(LARGE(I43:Q43,{1,2})),IF(COUNT(I43:Q43)=1,SUM(LARGE(I43:Q43,{1})),0)))))</f>
        <v>0</v>
      </c>
      <c r="H43" s="36">
        <f t="shared" si="0"/>
        <v>0</v>
      </c>
      <c r="I43" s="128"/>
      <c r="J43" s="128"/>
      <c r="K43" s="128"/>
      <c r="L43" s="128"/>
      <c r="M43" s="128"/>
      <c r="N43" s="128"/>
      <c r="O43" s="128"/>
      <c r="P43" s="128"/>
      <c r="Q43" s="118"/>
    </row>
    <row r="44" spans="2:17" ht="12" x14ac:dyDescent="0.2">
      <c r="B44" s="125"/>
      <c r="C44" s="126"/>
      <c r="D44" s="72"/>
      <c r="E44" s="34" t="s">
        <v>166</v>
      </c>
      <c r="F44" s="127" t="s">
        <v>166</v>
      </c>
      <c r="G44" s="35">
        <f>IF(COUNT(I44:Q44)&gt;=5,SUM(LARGE(I44:Q44,{1,2,3,4,5})),IF(COUNT(I44:Q44)=4,SUM(LARGE(I44:Q44,{1,2,3,4})),IF(COUNT(I44:Q44)=3,SUM(LARGE(I44:Q44,{1,2,3})),IF(COUNT(I44:Q44)=2,SUM(LARGE(I44:Q44,{1,2})),IF(COUNT(I44:Q44)=1,SUM(LARGE(I44:Q44,{1})),0)))))</f>
        <v>0</v>
      </c>
      <c r="H44" s="36">
        <f t="shared" si="0"/>
        <v>0</v>
      </c>
      <c r="I44" s="128"/>
      <c r="J44" s="128"/>
      <c r="K44" s="128"/>
      <c r="L44" s="128"/>
      <c r="M44" s="128"/>
      <c r="N44" s="128"/>
      <c r="O44" s="128"/>
      <c r="P44" s="128"/>
      <c r="Q44" s="118"/>
    </row>
    <row r="45" spans="2:17" ht="12" x14ac:dyDescent="0.2">
      <c r="B45" s="125"/>
      <c r="C45" s="126"/>
      <c r="D45" s="72"/>
      <c r="E45" s="34" t="s">
        <v>166</v>
      </c>
      <c r="F45" s="127" t="s">
        <v>166</v>
      </c>
      <c r="G45" s="35">
        <f>IF(COUNT(I45:Q45)&gt;=5,SUM(LARGE(I45:Q45,{1,2,3,4,5})),IF(COUNT(I45:Q45)=4,SUM(LARGE(I45:Q45,{1,2,3,4})),IF(COUNT(I45:Q45)=3,SUM(LARGE(I45:Q45,{1,2,3})),IF(COUNT(I45:Q45)=2,SUM(LARGE(I45:Q45,{1,2})),IF(COUNT(I45:Q45)=1,SUM(LARGE(I45:Q45,{1})),0)))))</f>
        <v>0</v>
      </c>
      <c r="H45" s="36">
        <f t="shared" ref="H45:H69" si="1">COUNT(I45:Q45)-COUNTIF(I45:Q45,"=0")</f>
        <v>0</v>
      </c>
      <c r="I45" s="128"/>
      <c r="J45" s="128"/>
      <c r="K45" s="128"/>
      <c r="L45" s="128"/>
      <c r="M45" s="128"/>
      <c r="N45" s="128"/>
      <c r="O45" s="128"/>
      <c r="P45" s="128"/>
      <c r="Q45" s="118"/>
    </row>
    <row r="46" spans="2:17" ht="12" x14ac:dyDescent="0.2">
      <c r="B46" s="125"/>
      <c r="C46" s="126"/>
      <c r="D46" s="72"/>
      <c r="E46" s="34" t="s">
        <v>166</v>
      </c>
      <c r="F46" s="127" t="s">
        <v>166</v>
      </c>
      <c r="G46" s="35">
        <f>IF(COUNT(I46:Q46)&gt;=5,SUM(LARGE(I46:Q46,{1,2,3,4,5})),IF(COUNT(I46:Q46)=4,SUM(LARGE(I46:Q46,{1,2,3,4})),IF(COUNT(I46:Q46)=3,SUM(LARGE(I46:Q46,{1,2,3})),IF(COUNT(I46:Q46)=2,SUM(LARGE(I46:Q46,{1,2})),IF(COUNT(I46:Q46)=1,SUM(LARGE(I46:Q46,{1})),0)))))</f>
        <v>0</v>
      </c>
      <c r="H46" s="36">
        <f t="shared" si="1"/>
        <v>0</v>
      </c>
      <c r="I46" s="128"/>
      <c r="J46" s="128"/>
      <c r="K46" s="128"/>
      <c r="L46" s="128"/>
      <c r="M46" s="128"/>
      <c r="N46" s="128"/>
      <c r="O46" s="128"/>
      <c r="P46" s="128"/>
      <c r="Q46" s="118"/>
    </row>
    <row r="47" spans="2:17" ht="12" x14ac:dyDescent="0.2">
      <c r="B47" s="125"/>
      <c r="C47" s="126"/>
      <c r="D47" s="72"/>
      <c r="E47" s="34" t="s">
        <v>166</v>
      </c>
      <c r="F47" s="127" t="s">
        <v>166</v>
      </c>
      <c r="G47" s="35">
        <f>IF(COUNT(I47:Q47)&gt;=5,SUM(LARGE(I47:Q47,{1,2,3,4,5})),IF(COUNT(I47:Q47)=4,SUM(LARGE(I47:Q47,{1,2,3,4})),IF(COUNT(I47:Q47)=3,SUM(LARGE(I47:Q47,{1,2,3})),IF(COUNT(I47:Q47)=2,SUM(LARGE(I47:Q47,{1,2})),IF(COUNT(I47:Q47)=1,SUM(LARGE(I47:Q47,{1})),0)))))</f>
        <v>0</v>
      </c>
      <c r="H47" s="36">
        <f t="shared" si="1"/>
        <v>0</v>
      </c>
      <c r="I47" s="128"/>
      <c r="J47" s="128"/>
      <c r="K47" s="128"/>
      <c r="L47" s="128"/>
      <c r="M47" s="128"/>
      <c r="N47" s="128"/>
      <c r="O47" s="128"/>
      <c r="P47" s="128"/>
      <c r="Q47" s="118"/>
    </row>
    <row r="48" spans="2:17" ht="12" x14ac:dyDescent="0.2">
      <c r="B48" s="125"/>
      <c r="C48" s="126"/>
      <c r="D48" s="72"/>
      <c r="E48" s="34" t="s">
        <v>166</v>
      </c>
      <c r="F48" s="127" t="s">
        <v>166</v>
      </c>
      <c r="G48" s="35">
        <f>IF(COUNT(I48:Q48)&gt;=5,SUM(LARGE(I48:Q48,{1,2,3,4,5})),IF(COUNT(I48:Q48)=4,SUM(LARGE(I48:Q48,{1,2,3,4})),IF(COUNT(I48:Q48)=3,SUM(LARGE(I48:Q48,{1,2,3})),IF(COUNT(I48:Q48)=2,SUM(LARGE(I48:Q48,{1,2})),IF(COUNT(I48:Q48)=1,SUM(LARGE(I48:Q48,{1})),0)))))</f>
        <v>0</v>
      </c>
      <c r="H48" s="36">
        <f t="shared" si="1"/>
        <v>0</v>
      </c>
      <c r="I48" s="128"/>
      <c r="J48" s="128"/>
      <c r="K48" s="128"/>
      <c r="L48" s="128"/>
      <c r="M48" s="128"/>
      <c r="N48" s="128"/>
      <c r="O48" s="128"/>
      <c r="P48" s="128"/>
      <c r="Q48" s="118"/>
    </row>
    <row r="49" spans="2:17" ht="12" x14ac:dyDescent="0.2">
      <c r="B49" s="125"/>
      <c r="C49" s="126"/>
      <c r="D49" s="72"/>
      <c r="E49" s="34" t="s">
        <v>166</v>
      </c>
      <c r="F49" s="127" t="s">
        <v>166</v>
      </c>
      <c r="G49" s="35">
        <f>IF(COUNT(I49:Q49)&gt;=5,SUM(LARGE(I49:Q49,{1,2,3,4,5})),IF(COUNT(I49:Q49)=4,SUM(LARGE(I49:Q49,{1,2,3,4})),IF(COUNT(I49:Q49)=3,SUM(LARGE(I49:Q49,{1,2,3})),IF(COUNT(I49:Q49)=2,SUM(LARGE(I49:Q49,{1,2})),IF(COUNT(I49:Q49)=1,SUM(LARGE(I49:Q49,{1})),0)))))</f>
        <v>0</v>
      </c>
      <c r="H49" s="36">
        <f t="shared" si="1"/>
        <v>0</v>
      </c>
      <c r="I49" s="128"/>
      <c r="J49" s="128"/>
      <c r="K49" s="128"/>
      <c r="L49" s="128"/>
      <c r="M49" s="128"/>
      <c r="N49" s="128"/>
      <c r="O49" s="128"/>
      <c r="P49" s="128"/>
      <c r="Q49" s="118"/>
    </row>
    <row r="50" spans="2:17" ht="12" x14ac:dyDescent="0.2">
      <c r="B50" s="125"/>
      <c r="C50" s="126"/>
      <c r="D50" s="72"/>
      <c r="E50" s="34" t="s">
        <v>166</v>
      </c>
      <c r="F50" s="127" t="s">
        <v>166</v>
      </c>
      <c r="G50" s="35">
        <f>IF(COUNT(I50:Q50)&gt;=5,SUM(LARGE(I50:Q50,{1,2,3,4,5})),IF(COUNT(I50:Q50)=4,SUM(LARGE(I50:Q50,{1,2,3,4})),IF(COUNT(I50:Q50)=3,SUM(LARGE(I50:Q50,{1,2,3})),IF(COUNT(I50:Q50)=2,SUM(LARGE(I50:Q50,{1,2})),IF(COUNT(I50:Q50)=1,SUM(LARGE(I50:Q50,{1})),0)))))</f>
        <v>0</v>
      </c>
      <c r="H50" s="36">
        <f t="shared" si="1"/>
        <v>0</v>
      </c>
      <c r="I50" s="128"/>
      <c r="J50" s="128"/>
      <c r="K50" s="128"/>
      <c r="L50" s="128"/>
      <c r="M50" s="128"/>
      <c r="N50" s="128"/>
      <c r="O50" s="128"/>
      <c r="P50" s="128"/>
      <c r="Q50" s="118"/>
    </row>
    <row r="51" spans="2:17" ht="12" x14ac:dyDescent="0.2">
      <c r="B51" s="125"/>
      <c r="C51" s="126"/>
      <c r="D51" s="72"/>
      <c r="E51" s="34" t="s">
        <v>166</v>
      </c>
      <c r="F51" s="127" t="s">
        <v>166</v>
      </c>
      <c r="G51" s="35">
        <f>IF(COUNT(I51:Q51)&gt;=5,SUM(LARGE(I51:Q51,{1,2,3,4,5})),IF(COUNT(I51:Q51)=4,SUM(LARGE(I51:Q51,{1,2,3,4})),IF(COUNT(I51:Q51)=3,SUM(LARGE(I51:Q51,{1,2,3})),IF(COUNT(I51:Q51)=2,SUM(LARGE(I51:Q51,{1,2})),IF(COUNT(I51:Q51)=1,SUM(LARGE(I51:Q51,{1})),0)))))</f>
        <v>0</v>
      </c>
      <c r="H51" s="36">
        <f t="shared" si="1"/>
        <v>0</v>
      </c>
      <c r="I51" s="128"/>
      <c r="J51" s="128"/>
      <c r="K51" s="128"/>
      <c r="L51" s="128"/>
      <c r="M51" s="128"/>
      <c r="N51" s="128"/>
      <c r="O51" s="128"/>
      <c r="P51" s="128"/>
      <c r="Q51" s="118"/>
    </row>
    <row r="52" spans="2:17" ht="12" x14ac:dyDescent="0.2">
      <c r="B52" s="125"/>
      <c r="C52" s="126"/>
      <c r="D52" s="72"/>
      <c r="E52" s="34" t="s">
        <v>166</v>
      </c>
      <c r="F52" s="127" t="s">
        <v>166</v>
      </c>
      <c r="G52" s="35">
        <f>IF(COUNT(I52:Q52)&gt;=5,SUM(LARGE(I52:Q52,{1,2,3,4,5})),IF(COUNT(I52:Q52)=4,SUM(LARGE(I52:Q52,{1,2,3,4})),IF(COUNT(I52:Q52)=3,SUM(LARGE(I52:Q52,{1,2,3})),IF(COUNT(I52:Q52)=2,SUM(LARGE(I52:Q52,{1,2})),IF(COUNT(I52:Q52)=1,SUM(LARGE(I52:Q52,{1})),0)))))</f>
        <v>0</v>
      </c>
      <c r="H52" s="36">
        <f t="shared" si="1"/>
        <v>0</v>
      </c>
      <c r="I52" s="128"/>
      <c r="J52" s="128"/>
      <c r="K52" s="128"/>
      <c r="L52" s="128"/>
      <c r="M52" s="128"/>
      <c r="N52" s="128"/>
      <c r="O52" s="128"/>
      <c r="P52" s="128"/>
      <c r="Q52" s="118"/>
    </row>
    <row r="53" spans="2:17" ht="12" x14ac:dyDescent="0.2">
      <c r="B53" s="125"/>
      <c r="C53" s="126"/>
      <c r="D53" s="72"/>
      <c r="E53" s="34" t="s">
        <v>166</v>
      </c>
      <c r="F53" s="127" t="s">
        <v>166</v>
      </c>
      <c r="G53" s="35">
        <f>IF(COUNT(I53:Q53)&gt;=5,SUM(LARGE(I53:Q53,{1,2,3,4,5})),IF(COUNT(I53:Q53)=4,SUM(LARGE(I53:Q53,{1,2,3,4})),IF(COUNT(I53:Q53)=3,SUM(LARGE(I53:Q53,{1,2,3})),IF(COUNT(I53:Q53)=2,SUM(LARGE(I53:Q53,{1,2})),IF(COUNT(I53:Q53)=1,SUM(LARGE(I53:Q53,{1})),0)))))</f>
        <v>0</v>
      </c>
      <c r="H53" s="36">
        <f t="shared" si="1"/>
        <v>0</v>
      </c>
      <c r="I53" s="128"/>
      <c r="J53" s="128"/>
      <c r="K53" s="128"/>
      <c r="L53" s="128"/>
      <c r="M53" s="128"/>
      <c r="N53" s="128"/>
      <c r="O53" s="128"/>
      <c r="P53" s="128"/>
      <c r="Q53" s="118"/>
    </row>
    <row r="54" spans="2:17" ht="12" x14ac:dyDescent="0.2">
      <c r="B54" s="125"/>
      <c r="C54" s="126"/>
      <c r="D54" s="72"/>
      <c r="E54" s="34" t="s">
        <v>166</v>
      </c>
      <c r="F54" s="127" t="s">
        <v>166</v>
      </c>
      <c r="G54" s="35">
        <f>IF(COUNT(I54:Q54)&gt;=5,SUM(LARGE(I54:Q54,{1,2,3,4,5})),IF(COUNT(I54:Q54)=4,SUM(LARGE(I54:Q54,{1,2,3,4})),IF(COUNT(I54:Q54)=3,SUM(LARGE(I54:Q54,{1,2,3})),IF(COUNT(I54:Q54)=2,SUM(LARGE(I54:Q54,{1,2})),IF(COUNT(I54:Q54)=1,SUM(LARGE(I54:Q54,{1})),0)))))</f>
        <v>0</v>
      </c>
      <c r="H54" s="36">
        <f t="shared" si="1"/>
        <v>0</v>
      </c>
      <c r="I54" s="128"/>
      <c r="J54" s="128"/>
      <c r="K54" s="128"/>
      <c r="L54" s="128"/>
      <c r="M54" s="128"/>
      <c r="N54" s="128"/>
      <c r="O54" s="128"/>
      <c r="P54" s="128"/>
      <c r="Q54" s="118"/>
    </row>
    <row r="55" spans="2:17" ht="12" x14ac:dyDescent="0.2">
      <c r="B55" s="125"/>
      <c r="C55" s="126"/>
      <c r="D55" s="72"/>
      <c r="E55" s="34" t="s">
        <v>166</v>
      </c>
      <c r="F55" s="127" t="s">
        <v>166</v>
      </c>
      <c r="G55" s="35">
        <f>IF(COUNT(I55:Q55)&gt;=5,SUM(LARGE(I55:Q55,{1,2,3,4,5})),IF(COUNT(I55:Q55)=4,SUM(LARGE(I55:Q55,{1,2,3,4})),IF(COUNT(I55:Q55)=3,SUM(LARGE(I55:Q55,{1,2,3})),IF(COUNT(I55:Q55)=2,SUM(LARGE(I55:Q55,{1,2})),IF(COUNT(I55:Q55)=1,SUM(LARGE(I55:Q55,{1})),0)))))</f>
        <v>0</v>
      </c>
      <c r="H55" s="36">
        <f t="shared" si="1"/>
        <v>0</v>
      </c>
      <c r="I55" s="128"/>
      <c r="J55" s="128"/>
      <c r="K55" s="128"/>
      <c r="L55" s="128"/>
      <c r="M55" s="128"/>
      <c r="N55" s="128"/>
      <c r="O55" s="128"/>
      <c r="P55" s="128"/>
      <c r="Q55" s="118"/>
    </row>
    <row r="56" spans="2:17" ht="12" x14ac:dyDescent="0.2">
      <c r="B56" s="125"/>
      <c r="C56" s="126"/>
      <c r="D56" s="72"/>
      <c r="E56" s="34" t="s">
        <v>166</v>
      </c>
      <c r="F56" s="127" t="s">
        <v>166</v>
      </c>
      <c r="G56" s="35">
        <f>IF(COUNT(I56:Q56)&gt;=5,SUM(LARGE(I56:Q56,{1,2,3,4,5})),IF(COUNT(I56:Q56)=4,SUM(LARGE(I56:Q56,{1,2,3,4})),IF(COUNT(I56:Q56)=3,SUM(LARGE(I56:Q56,{1,2,3})),IF(COUNT(I56:Q56)=2,SUM(LARGE(I56:Q56,{1,2})),IF(COUNT(I56:Q56)=1,SUM(LARGE(I56:Q56,{1})),0)))))</f>
        <v>0</v>
      </c>
      <c r="H56" s="36">
        <f t="shared" si="1"/>
        <v>0</v>
      </c>
      <c r="I56" s="128"/>
      <c r="J56" s="128"/>
      <c r="K56" s="128"/>
      <c r="L56" s="128"/>
      <c r="M56" s="128"/>
      <c r="N56" s="128"/>
      <c r="O56" s="128"/>
      <c r="P56" s="128"/>
      <c r="Q56" s="118"/>
    </row>
    <row r="57" spans="2:17" ht="12" x14ac:dyDescent="0.2">
      <c r="B57" s="125"/>
      <c r="C57" s="126"/>
      <c r="D57" s="72"/>
      <c r="E57" s="34" t="s">
        <v>166</v>
      </c>
      <c r="F57" s="127" t="s">
        <v>166</v>
      </c>
      <c r="G57" s="35">
        <f>IF(COUNT(I57:Q57)&gt;=5,SUM(LARGE(I57:Q57,{1,2,3,4,5})),IF(COUNT(I57:Q57)=4,SUM(LARGE(I57:Q57,{1,2,3,4})),IF(COUNT(I57:Q57)=3,SUM(LARGE(I57:Q57,{1,2,3})),IF(COUNT(I57:Q57)=2,SUM(LARGE(I57:Q57,{1,2})),IF(COUNT(I57:Q57)=1,SUM(LARGE(I57:Q57,{1})),0)))))</f>
        <v>0</v>
      </c>
      <c r="H57" s="36">
        <f t="shared" si="1"/>
        <v>0</v>
      </c>
      <c r="I57" s="128"/>
      <c r="J57" s="128"/>
      <c r="K57" s="128"/>
      <c r="L57" s="128"/>
      <c r="M57" s="128"/>
      <c r="N57" s="128"/>
      <c r="O57" s="128"/>
      <c r="P57" s="128"/>
      <c r="Q57" s="118"/>
    </row>
    <row r="58" spans="2:17" ht="12" x14ac:dyDescent="0.2">
      <c r="B58" s="125"/>
      <c r="C58" s="126"/>
      <c r="D58" s="72"/>
      <c r="E58" s="34" t="s">
        <v>166</v>
      </c>
      <c r="F58" s="127" t="s">
        <v>166</v>
      </c>
      <c r="G58" s="35">
        <f>IF(COUNT(I58:Q58)&gt;=5,SUM(LARGE(I58:Q58,{1,2,3,4,5})),IF(COUNT(I58:Q58)=4,SUM(LARGE(I58:Q58,{1,2,3,4})),IF(COUNT(I58:Q58)=3,SUM(LARGE(I58:Q58,{1,2,3})),IF(COUNT(I58:Q58)=2,SUM(LARGE(I58:Q58,{1,2})),IF(COUNT(I58:Q58)=1,SUM(LARGE(I58:Q58,{1})),0)))))</f>
        <v>0</v>
      </c>
      <c r="H58" s="36">
        <f t="shared" si="1"/>
        <v>0</v>
      </c>
      <c r="I58" s="128"/>
      <c r="J58" s="128"/>
      <c r="K58" s="128"/>
      <c r="L58" s="128"/>
      <c r="M58" s="128"/>
      <c r="N58" s="128"/>
      <c r="O58" s="128"/>
      <c r="P58" s="128"/>
      <c r="Q58" s="118"/>
    </row>
    <row r="59" spans="2:17" ht="12" x14ac:dyDescent="0.2">
      <c r="B59" s="125"/>
      <c r="C59" s="126"/>
      <c r="D59" s="72"/>
      <c r="E59" s="34" t="s">
        <v>166</v>
      </c>
      <c r="F59" s="127" t="s">
        <v>166</v>
      </c>
      <c r="G59" s="35">
        <f>IF(COUNT(I59:Q59)&gt;=5,SUM(LARGE(I59:Q59,{1,2,3,4,5})),IF(COUNT(I59:Q59)=4,SUM(LARGE(I59:Q59,{1,2,3,4})),IF(COUNT(I59:Q59)=3,SUM(LARGE(I59:Q59,{1,2,3})),IF(COUNT(I59:Q59)=2,SUM(LARGE(I59:Q59,{1,2})),IF(COUNT(I59:Q59)=1,SUM(LARGE(I59:Q59,{1})),0)))))</f>
        <v>0</v>
      </c>
      <c r="H59" s="36">
        <f t="shared" si="1"/>
        <v>0</v>
      </c>
      <c r="I59" s="128"/>
      <c r="J59" s="128"/>
      <c r="K59" s="128"/>
      <c r="L59" s="128"/>
      <c r="M59" s="128"/>
      <c r="N59" s="128"/>
      <c r="O59" s="128"/>
      <c r="P59" s="128"/>
      <c r="Q59" s="118"/>
    </row>
    <row r="60" spans="2:17" ht="12" x14ac:dyDescent="0.2">
      <c r="B60" s="125"/>
      <c r="C60" s="126"/>
      <c r="D60" s="72"/>
      <c r="E60" s="34" t="s">
        <v>166</v>
      </c>
      <c r="F60" s="127" t="s">
        <v>166</v>
      </c>
      <c r="G60" s="35">
        <f>IF(COUNT(I60:Q60)&gt;=5,SUM(LARGE(I60:Q60,{1,2,3,4,5})),IF(COUNT(I60:Q60)=4,SUM(LARGE(I60:Q60,{1,2,3,4})),IF(COUNT(I60:Q60)=3,SUM(LARGE(I60:Q60,{1,2,3})),IF(COUNT(I60:Q60)=2,SUM(LARGE(I60:Q60,{1,2})),IF(COUNT(I60:Q60)=1,SUM(LARGE(I60:Q60,{1})),0)))))</f>
        <v>0</v>
      </c>
      <c r="H60" s="36">
        <f t="shared" si="1"/>
        <v>0</v>
      </c>
      <c r="I60" s="128"/>
      <c r="J60" s="128"/>
      <c r="K60" s="128"/>
      <c r="L60" s="128"/>
      <c r="M60" s="128"/>
      <c r="N60" s="128"/>
      <c r="O60" s="128"/>
      <c r="P60" s="128"/>
      <c r="Q60" s="118"/>
    </row>
    <row r="61" spans="2:17" ht="12" x14ac:dyDescent="0.2">
      <c r="B61" s="125"/>
      <c r="C61" s="126"/>
      <c r="D61" s="72"/>
      <c r="E61" s="34" t="s">
        <v>166</v>
      </c>
      <c r="F61" s="127" t="s">
        <v>166</v>
      </c>
      <c r="G61" s="35">
        <f>IF(COUNT(I61:Q61)&gt;=5,SUM(LARGE(I61:Q61,{1,2,3,4,5})),IF(COUNT(I61:Q61)=4,SUM(LARGE(I61:Q61,{1,2,3,4})),IF(COUNT(I61:Q61)=3,SUM(LARGE(I61:Q61,{1,2,3})),IF(COUNT(I61:Q61)=2,SUM(LARGE(I61:Q61,{1,2})),IF(COUNT(I61:Q61)=1,SUM(LARGE(I61:Q61,{1})),0)))))</f>
        <v>0</v>
      </c>
      <c r="H61" s="36">
        <f t="shared" si="1"/>
        <v>0</v>
      </c>
      <c r="I61" s="128"/>
      <c r="J61" s="128"/>
      <c r="K61" s="128"/>
      <c r="L61" s="128"/>
      <c r="M61" s="128"/>
      <c r="N61" s="128"/>
      <c r="O61" s="128"/>
      <c r="P61" s="128"/>
      <c r="Q61" s="118"/>
    </row>
    <row r="62" spans="2:17" ht="12" x14ac:dyDescent="0.2">
      <c r="B62" s="125"/>
      <c r="C62" s="126"/>
      <c r="D62" s="72"/>
      <c r="E62" s="34" t="s">
        <v>166</v>
      </c>
      <c r="F62" s="127" t="s">
        <v>166</v>
      </c>
      <c r="G62" s="35">
        <f>IF(COUNT(I62:Q62)&gt;=5,SUM(LARGE(I62:Q62,{1,2,3,4,5})),IF(COUNT(I62:Q62)=4,SUM(LARGE(I62:Q62,{1,2,3,4})),IF(COUNT(I62:Q62)=3,SUM(LARGE(I62:Q62,{1,2,3})),IF(COUNT(I62:Q62)=2,SUM(LARGE(I62:Q62,{1,2})),IF(COUNT(I62:Q62)=1,SUM(LARGE(I62:Q62,{1})),0)))))</f>
        <v>0</v>
      </c>
      <c r="H62" s="36">
        <f t="shared" si="1"/>
        <v>0</v>
      </c>
      <c r="I62" s="128"/>
      <c r="J62" s="128"/>
      <c r="K62" s="128"/>
      <c r="L62" s="128"/>
      <c r="M62" s="128"/>
      <c r="N62" s="128"/>
      <c r="O62" s="128"/>
      <c r="P62" s="128"/>
      <c r="Q62" s="118"/>
    </row>
    <row r="63" spans="2:17" ht="12" x14ac:dyDescent="0.2">
      <c r="B63" s="125"/>
      <c r="C63" s="126"/>
      <c r="D63" s="72"/>
      <c r="E63" s="34" t="s">
        <v>166</v>
      </c>
      <c r="F63" s="127" t="s">
        <v>166</v>
      </c>
      <c r="G63" s="35">
        <f>IF(COUNT(I63:Q63)&gt;=5,SUM(LARGE(I63:Q63,{1,2,3,4,5})),IF(COUNT(I63:Q63)=4,SUM(LARGE(I63:Q63,{1,2,3,4})),IF(COUNT(I63:Q63)=3,SUM(LARGE(I63:Q63,{1,2,3})),IF(COUNT(I63:Q63)=2,SUM(LARGE(I63:Q63,{1,2})),IF(COUNT(I63:Q63)=1,SUM(LARGE(I63:Q63,{1})),0)))))</f>
        <v>0</v>
      </c>
      <c r="H63" s="36">
        <f t="shared" si="1"/>
        <v>0</v>
      </c>
      <c r="I63" s="128"/>
      <c r="J63" s="128"/>
      <c r="K63" s="128"/>
      <c r="L63" s="128"/>
      <c r="M63" s="128"/>
      <c r="N63" s="128"/>
      <c r="O63" s="128"/>
      <c r="P63" s="128"/>
      <c r="Q63" s="118"/>
    </row>
    <row r="64" spans="2:17" ht="12" x14ac:dyDescent="0.2">
      <c r="B64" s="125"/>
      <c r="C64" s="126"/>
      <c r="D64" s="72"/>
      <c r="E64" s="34" t="s">
        <v>166</v>
      </c>
      <c r="F64" s="127" t="s">
        <v>166</v>
      </c>
      <c r="G64" s="35">
        <f>IF(COUNT(I64:Q64)&gt;=5,SUM(LARGE(I64:Q64,{1,2,3,4,5})),IF(COUNT(I64:Q64)=4,SUM(LARGE(I64:Q64,{1,2,3,4})),IF(COUNT(I64:Q64)=3,SUM(LARGE(I64:Q64,{1,2,3})),IF(COUNT(I64:Q64)=2,SUM(LARGE(I64:Q64,{1,2})),IF(COUNT(I64:Q64)=1,SUM(LARGE(I64:Q64,{1})),0)))))</f>
        <v>0</v>
      </c>
      <c r="H64" s="36">
        <f t="shared" si="1"/>
        <v>0</v>
      </c>
      <c r="I64" s="128"/>
      <c r="J64" s="128"/>
      <c r="K64" s="128"/>
      <c r="L64" s="128"/>
      <c r="M64" s="128"/>
      <c r="N64" s="128"/>
      <c r="O64" s="128"/>
      <c r="P64" s="128"/>
      <c r="Q64" s="118"/>
    </row>
    <row r="65" spans="2:17" ht="12" x14ac:dyDescent="0.2">
      <c r="B65" s="125"/>
      <c r="C65" s="126"/>
      <c r="D65" s="72"/>
      <c r="E65" s="34" t="s">
        <v>166</v>
      </c>
      <c r="F65" s="127" t="s">
        <v>166</v>
      </c>
      <c r="G65" s="35">
        <f>IF(COUNT(I65:Q65)&gt;=5,SUM(LARGE(I65:Q65,{1,2,3,4,5})),IF(COUNT(I65:Q65)=4,SUM(LARGE(I65:Q65,{1,2,3,4})),IF(COUNT(I65:Q65)=3,SUM(LARGE(I65:Q65,{1,2,3})),IF(COUNT(I65:Q65)=2,SUM(LARGE(I65:Q65,{1,2})),IF(COUNT(I65:Q65)=1,SUM(LARGE(I65:Q65,{1})),0)))))</f>
        <v>0</v>
      </c>
      <c r="H65" s="36">
        <f t="shared" si="1"/>
        <v>0</v>
      </c>
      <c r="I65" s="128"/>
      <c r="J65" s="128"/>
      <c r="K65" s="128"/>
      <c r="L65" s="128"/>
      <c r="M65" s="128"/>
      <c r="N65" s="128"/>
      <c r="O65" s="128"/>
      <c r="P65" s="128"/>
      <c r="Q65" s="118"/>
    </row>
    <row r="66" spans="2:17" ht="12" x14ac:dyDescent="0.2">
      <c r="B66" s="125"/>
      <c r="C66" s="126"/>
      <c r="D66" s="72"/>
      <c r="E66" s="34" t="s">
        <v>166</v>
      </c>
      <c r="F66" s="127" t="s">
        <v>166</v>
      </c>
      <c r="G66" s="35">
        <f>IF(COUNT(I66:Q66)&gt;=5,SUM(LARGE(I66:Q66,{1,2,3,4,5})),IF(COUNT(I66:Q66)=4,SUM(LARGE(I66:Q66,{1,2,3,4})),IF(COUNT(I66:Q66)=3,SUM(LARGE(I66:Q66,{1,2,3})),IF(COUNT(I66:Q66)=2,SUM(LARGE(I66:Q66,{1,2})),IF(COUNT(I66:Q66)=1,SUM(LARGE(I66:Q66,{1})),0)))))</f>
        <v>0</v>
      </c>
      <c r="H66" s="36">
        <f t="shared" si="1"/>
        <v>0</v>
      </c>
      <c r="I66" s="128"/>
      <c r="J66" s="128"/>
      <c r="K66" s="128"/>
      <c r="L66" s="128"/>
      <c r="M66" s="128"/>
      <c r="N66" s="128"/>
      <c r="O66" s="128"/>
      <c r="P66" s="128"/>
      <c r="Q66" s="118"/>
    </row>
    <row r="67" spans="2:17" ht="12" x14ac:dyDescent="0.2">
      <c r="B67" s="125"/>
      <c r="C67" s="126"/>
      <c r="D67" s="72"/>
      <c r="E67" s="34" t="s">
        <v>166</v>
      </c>
      <c r="F67" s="127" t="s">
        <v>166</v>
      </c>
      <c r="G67" s="35">
        <f>IF(COUNT(I67:Q67)&gt;=5,SUM(LARGE(I67:Q67,{1,2,3,4,5})),IF(COUNT(I67:Q67)=4,SUM(LARGE(I67:Q67,{1,2,3,4})),IF(COUNT(I67:Q67)=3,SUM(LARGE(I67:Q67,{1,2,3})),IF(COUNT(I67:Q67)=2,SUM(LARGE(I67:Q67,{1,2})),IF(COUNT(I67:Q67)=1,SUM(LARGE(I67:Q67,{1})),0)))))</f>
        <v>0</v>
      </c>
      <c r="H67" s="36">
        <f t="shared" si="1"/>
        <v>0</v>
      </c>
      <c r="I67" s="128"/>
      <c r="J67" s="128"/>
      <c r="K67" s="128"/>
      <c r="L67" s="128"/>
      <c r="M67" s="128"/>
      <c r="N67" s="128"/>
      <c r="O67" s="128"/>
      <c r="P67" s="128"/>
      <c r="Q67" s="118"/>
    </row>
    <row r="68" spans="2:17" ht="12" x14ac:dyDescent="0.2">
      <c r="B68" s="125"/>
      <c r="C68" s="126"/>
      <c r="D68" s="72"/>
      <c r="E68" s="34" t="s">
        <v>166</v>
      </c>
      <c r="F68" s="127" t="s">
        <v>166</v>
      </c>
      <c r="G68" s="35">
        <f>IF(COUNT(I68:Q68)&gt;=5,SUM(LARGE(I68:Q68,{1,2,3,4,5})),IF(COUNT(I68:Q68)=4,SUM(LARGE(I68:Q68,{1,2,3,4})),IF(COUNT(I68:Q68)=3,SUM(LARGE(I68:Q68,{1,2,3})),IF(COUNT(I68:Q68)=2,SUM(LARGE(I68:Q68,{1,2})),IF(COUNT(I68:Q68)=1,SUM(LARGE(I68:Q68,{1})),0)))))</f>
        <v>0</v>
      </c>
      <c r="H68" s="36">
        <f t="shared" si="1"/>
        <v>0</v>
      </c>
      <c r="I68" s="128"/>
      <c r="J68" s="128"/>
      <c r="K68" s="128"/>
      <c r="L68" s="128"/>
      <c r="M68" s="128"/>
      <c r="N68" s="128"/>
      <c r="O68" s="128"/>
      <c r="P68" s="128"/>
      <c r="Q68" s="118"/>
    </row>
    <row r="69" spans="2:17" ht="12" x14ac:dyDescent="0.2">
      <c r="B69" s="125"/>
      <c r="C69" s="126"/>
      <c r="D69" s="72"/>
      <c r="E69" s="34" t="s">
        <v>166</v>
      </c>
      <c r="F69" s="127" t="s">
        <v>166</v>
      </c>
      <c r="G69" s="35">
        <f>IF(COUNT(I69:Q69)&gt;=5,SUM(LARGE(I69:Q69,{1,2,3,4,5})),IF(COUNT(I69:Q69)=4,SUM(LARGE(I69:Q69,{1,2,3,4})),IF(COUNT(I69:Q69)=3,SUM(LARGE(I69:Q69,{1,2,3})),IF(COUNT(I69:Q69)=2,SUM(LARGE(I69:Q69,{1,2})),IF(COUNT(I69:Q69)=1,SUM(LARGE(I69:Q69,{1})),0)))))</f>
        <v>0</v>
      </c>
      <c r="H69" s="36">
        <f t="shared" si="1"/>
        <v>0</v>
      </c>
      <c r="I69" s="128"/>
      <c r="J69" s="128"/>
      <c r="K69" s="128"/>
      <c r="L69" s="128"/>
      <c r="M69" s="128"/>
      <c r="N69" s="128"/>
      <c r="O69" s="128"/>
      <c r="P69" s="128"/>
      <c r="Q69" s="118"/>
    </row>
    <row r="70" spans="2:17" ht="12" x14ac:dyDescent="0.2">
      <c r="B70" s="129"/>
      <c r="C70" s="130"/>
      <c r="D70" s="130"/>
      <c r="E70" s="131"/>
      <c r="F70" s="132"/>
      <c r="G70" s="177"/>
      <c r="H70" s="178"/>
      <c r="I70" s="133"/>
      <c r="J70" s="133"/>
      <c r="K70" s="133"/>
      <c r="L70" s="133"/>
      <c r="M70" s="133"/>
      <c r="N70" s="133"/>
      <c r="O70" s="133"/>
      <c r="P70" s="133"/>
      <c r="Q70" s="118"/>
    </row>
    <row r="71" spans="2:17" ht="10.199999999999999" x14ac:dyDescent="0.2">
      <c r="B71" s="134"/>
      <c r="C71" s="135"/>
      <c r="D71" s="136" t="str">
        <f>SM_S19!$D$41</f>
        <v>CONTAGEM DE SEMANAS</v>
      </c>
      <c r="E71" s="137"/>
      <c r="F71" s="132"/>
      <c r="G71" s="138"/>
      <c r="H71" s="179"/>
      <c r="I71" s="50">
        <f>SM!H$41</f>
        <v>51</v>
      </c>
      <c r="J71" s="50">
        <f>SM!I$41</f>
        <v>39</v>
      </c>
      <c r="K71" s="50">
        <f>SM!J$41</f>
        <v>35</v>
      </c>
      <c r="L71" s="50">
        <f>SM!K$41</f>
        <v>31</v>
      </c>
      <c r="M71" s="50">
        <f>SM!L$41</f>
        <v>30</v>
      </c>
      <c r="N71" s="50">
        <f>SM!M$41</f>
        <v>12</v>
      </c>
      <c r="O71" s="50">
        <f>SM!N$41</f>
        <v>5</v>
      </c>
      <c r="P71" s="50">
        <f>SM!O$41</f>
        <v>1</v>
      </c>
      <c r="Q71" s="139"/>
    </row>
  </sheetData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Q71"/>
  <sheetViews>
    <sheetView topLeftCell="A16" workbookViewId="0"/>
  </sheetViews>
  <sheetFormatPr defaultRowHeight="14.4" x14ac:dyDescent="0.2"/>
  <cols>
    <col min="4" max="4" width="30.5703125" bestFit="1" customWidth="1"/>
    <col min="5" max="5" width="10.42578125" bestFit="1" customWidth="1"/>
    <col min="6" max="6" width="10.140625" bestFit="1" customWidth="1"/>
  </cols>
  <sheetData>
    <row r="2" spans="2:17" ht="12" x14ac:dyDescent="0.2">
      <c r="B2" s="97" t="str">
        <f>SM_S19!B2</f>
        <v>RANKING ESTADUAL - 2018</v>
      </c>
      <c r="E2" s="99"/>
      <c r="F2" s="100"/>
      <c r="G2" s="101"/>
      <c r="H2" s="99"/>
      <c r="I2" s="102"/>
      <c r="J2" s="102"/>
      <c r="K2" s="102"/>
      <c r="L2" s="102"/>
      <c r="M2" s="102"/>
      <c r="N2" s="102"/>
      <c r="O2" s="102"/>
      <c r="P2" s="102"/>
    </row>
    <row r="3" spans="2:17" ht="12" x14ac:dyDescent="0.2">
      <c r="B3" s="103" t="s">
        <v>608</v>
      </c>
      <c r="D3" s="6">
        <f>SM!D3</f>
        <v>43255</v>
      </c>
      <c r="E3" s="99"/>
      <c r="F3" s="100"/>
      <c r="G3" s="101"/>
      <c r="H3" s="99"/>
      <c r="I3" s="102"/>
      <c r="J3" s="102"/>
      <c r="K3" s="102"/>
      <c r="L3" s="102"/>
      <c r="M3" s="102"/>
      <c r="N3" s="102"/>
      <c r="O3" s="102"/>
      <c r="P3" s="102"/>
    </row>
    <row r="4" spans="2:17" ht="12" x14ac:dyDescent="0.2">
      <c r="B4" s="102"/>
      <c r="C4" s="104"/>
      <c r="D4" s="105"/>
      <c r="E4" s="99"/>
      <c r="F4" s="100"/>
      <c r="G4" s="101"/>
      <c r="H4" s="99"/>
      <c r="I4" s="102"/>
      <c r="J4" s="102"/>
      <c r="K4" s="102"/>
      <c r="L4" s="102"/>
      <c r="M4" s="102"/>
      <c r="N4" s="102"/>
      <c r="O4" s="102"/>
      <c r="P4" s="102"/>
    </row>
    <row r="5" spans="2:17" ht="12" x14ac:dyDescent="0.2">
      <c r="B5" s="106"/>
      <c r="C5" s="107"/>
      <c r="D5" s="107"/>
      <c r="E5" s="142"/>
      <c r="F5" s="143"/>
      <c r="G5" s="110"/>
      <c r="H5" s="111"/>
      <c r="I5" s="112"/>
      <c r="J5" s="112"/>
      <c r="K5" s="112"/>
      <c r="L5" s="112"/>
      <c r="M5" s="112"/>
      <c r="N5" s="112"/>
      <c r="O5" s="112"/>
      <c r="P5" s="112"/>
      <c r="Q5" s="113"/>
    </row>
    <row r="6" spans="2:17" ht="24" x14ac:dyDescent="0.2">
      <c r="B6" s="114"/>
      <c r="C6" s="58" t="s">
        <v>2</v>
      </c>
      <c r="D6" s="58" t="str">
        <f>SM_S19!D6</f>
        <v>ATLETA</v>
      </c>
      <c r="E6" s="18" t="str">
        <f>SM_S19!E6</f>
        <v>ENTIDADE</v>
      </c>
      <c r="F6" s="115" t="s">
        <v>304</v>
      </c>
      <c r="G6" s="116" t="str">
        <f>SM_S19!G6</f>
        <v>TOTAL RK52</v>
      </c>
      <c r="H6" s="117" t="str">
        <f>SM_S19!H6</f>
        <v>Torneios</v>
      </c>
      <c r="I6" s="21" t="str">
        <f>SM!H6</f>
        <v>2o</v>
      </c>
      <c r="J6" s="21" t="str">
        <f>SM!I6</f>
        <v>3o</v>
      </c>
      <c r="K6" s="21" t="str">
        <f>SM!J6</f>
        <v>2o</v>
      </c>
      <c r="L6" s="21" t="str">
        <f>SM!K6</f>
        <v>4o</v>
      </c>
      <c r="M6" s="21" t="str">
        <f>SM!L6</f>
        <v>1o</v>
      </c>
      <c r="N6" s="21" t="str">
        <f>SM!M6</f>
        <v>1o</v>
      </c>
      <c r="O6" s="21" t="str">
        <f>SM!N6</f>
        <v>1o</v>
      </c>
      <c r="P6" s="21" t="str">
        <f>SM!O6</f>
        <v>2o</v>
      </c>
      <c r="Q6" s="118"/>
    </row>
    <row r="7" spans="2:17" ht="12" x14ac:dyDescent="0.2">
      <c r="B7" s="114"/>
      <c r="C7" s="58"/>
      <c r="D7" s="58"/>
      <c r="E7" s="18"/>
      <c r="F7" s="115"/>
      <c r="G7" s="116"/>
      <c r="H7" s="117"/>
      <c r="I7" s="23" t="str">
        <f>SM!H7</f>
        <v>EST</v>
      </c>
      <c r="J7" s="23" t="str">
        <f>SM!I7</f>
        <v>EST</v>
      </c>
      <c r="K7" s="23" t="str">
        <f>SM!J7</f>
        <v>M-CWB</v>
      </c>
      <c r="L7" s="23" t="str">
        <f>SM!K7</f>
        <v>EST</v>
      </c>
      <c r="M7" s="23" t="str">
        <f>SM!L7</f>
        <v>M-OES</v>
      </c>
      <c r="N7" s="23" t="str">
        <f>SM!M7</f>
        <v>M-CWB</v>
      </c>
      <c r="O7" s="23" t="str">
        <f>SM!N7</f>
        <v>EST</v>
      </c>
      <c r="P7" s="23" t="str">
        <f>SM!O7</f>
        <v>EST</v>
      </c>
      <c r="Q7" s="118"/>
    </row>
    <row r="8" spans="2:17" ht="12" x14ac:dyDescent="0.2">
      <c r="B8" s="119"/>
      <c r="C8" s="58"/>
      <c r="D8" s="58"/>
      <c r="E8" s="18"/>
      <c r="F8" s="115"/>
      <c r="G8" s="116"/>
      <c r="H8" s="117"/>
      <c r="I8" s="25">
        <f>SM!H8</f>
        <v>42905</v>
      </c>
      <c r="J8" s="25">
        <f>SM!I8</f>
        <v>42988</v>
      </c>
      <c r="K8" s="25">
        <f>SM!J8</f>
        <v>43017</v>
      </c>
      <c r="L8" s="25">
        <f>SM!K8</f>
        <v>43045</v>
      </c>
      <c r="M8" s="25">
        <f>SM!L8</f>
        <v>43052</v>
      </c>
      <c r="N8" s="25">
        <f>SM!M8</f>
        <v>43178</v>
      </c>
      <c r="O8" s="25">
        <f>SM!N8</f>
        <v>43222</v>
      </c>
      <c r="P8" s="25">
        <f>SM!O8</f>
        <v>43255</v>
      </c>
      <c r="Q8" s="118"/>
    </row>
    <row r="9" spans="2:17" ht="12" x14ac:dyDescent="0.2">
      <c r="B9" s="120"/>
      <c r="C9" s="107"/>
      <c r="D9" s="107"/>
      <c r="E9" s="148"/>
      <c r="F9" s="143"/>
      <c r="G9" s="122"/>
      <c r="H9" s="123"/>
      <c r="I9" s="124"/>
      <c r="J9" s="124"/>
      <c r="K9" s="124"/>
      <c r="L9" s="124"/>
      <c r="M9" s="124"/>
      <c r="N9" s="124"/>
      <c r="O9" s="124"/>
      <c r="P9" s="124"/>
      <c r="Q9" s="118"/>
    </row>
    <row r="10" spans="2:17" ht="12" x14ac:dyDescent="0.2">
      <c r="B10" s="125"/>
      <c r="C10" s="126">
        <v>1</v>
      </c>
      <c r="D10" s="79" t="s">
        <v>581</v>
      </c>
      <c r="E10" s="34" t="s">
        <v>701</v>
      </c>
      <c r="F10" s="127">
        <v>39454</v>
      </c>
      <c r="G10" s="35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5880</v>
      </c>
      <c r="H10" s="36">
        <f t="shared" ref="H10:H25" si="0">COUNT(I10:Q10)-COUNTIF(I10:Q10,"=0")</f>
        <v>6</v>
      </c>
      <c r="I10" s="128">
        <v>1120</v>
      </c>
      <c r="J10" s="128">
        <v>1120</v>
      </c>
      <c r="K10" s="128">
        <v>560</v>
      </c>
      <c r="L10" s="128">
        <v>1360</v>
      </c>
      <c r="M10" s="128"/>
      <c r="N10" s="128">
        <v>680</v>
      </c>
      <c r="O10" s="128">
        <v>1600</v>
      </c>
      <c r="P10" s="128"/>
      <c r="Q10" s="118"/>
    </row>
    <row r="11" spans="2:17" ht="12" x14ac:dyDescent="0.2">
      <c r="B11" s="125"/>
      <c r="C11" s="126">
        <v>2</v>
      </c>
      <c r="D11" s="79" t="s">
        <v>566</v>
      </c>
      <c r="E11" s="34" t="s">
        <v>704</v>
      </c>
      <c r="F11" s="127">
        <v>39653</v>
      </c>
      <c r="G11" s="35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5120</v>
      </c>
      <c r="H11" s="36">
        <f t="shared" si="0"/>
        <v>4</v>
      </c>
      <c r="I11" s="128"/>
      <c r="J11" s="128">
        <v>1120</v>
      </c>
      <c r="K11" s="128"/>
      <c r="L11" s="128">
        <v>1600</v>
      </c>
      <c r="M11" s="128"/>
      <c r="N11" s="128">
        <v>800</v>
      </c>
      <c r="O11" s="128">
        <v>0</v>
      </c>
      <c r="P11" s="128">
        <v>1600</v>
      </c>
      <c r="Q11" s="118"/>
    </row>
    <row r="12" spans="2:17" ht="12" x14ac:dyDescent="0.2">
      <c r="B12" s="125"/>
      <c r="C12" s="126">
        <v>3</v>
      </c>
      <c r="D12" s="82" t="s">
        <v>579</v>
      </c>
      <c r="E12" s="34" t="s">
        <v>718</v>
      </c>
      <c r="F12" s="127">
        <v>40194</v>
      </c>
      <c r="G12" s="35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3200</v>
      </c>
      <c r="H12" s="36">
        <f t="shared" si="0"/>
        <v>4</v>
      </c>
      <c r="I12" s="128">
        <v>640</v>
      </c>
      <c r="J12" s="128"/>
      <c r="K12" s="128"/>
      <c r="L12" s="128">
        <v>640</v>
      </c>
      <c r="M12" s="128">
        <v>800</v>
      </c>
      <c r="N12" s="128"/>
      <c r="O12" s="128">
        <v>1120</v>
      </c>
      <c r="P12" s="128"/>
      <c r="Q12" s="118"/>
    </row>
    <row r="13" spans="2:17" ht="12" x14ac:dyDescent="0.2">
      <c r="B13" s="125"/>
      <c r="C13" s="126">
        <v>4</v>
      </c>
      <c r="D13" s="79" t="s">
        <v>575</v>
      </c>
      <c r="E13" s="34" t="s">
        <v>718</v>
      </c>
      <c r="F13" s="127">
        <v>39460</v>
      </c>
      <c r="G13" s="35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2880</v>
      </c>
      <c r="H13" s="36">
        <f t="shared" si="0"/>
        <v>3</v>
      </c>
      <c r="I13" s="128">
        <v>640</v>
      </c>
      <c r="J13" s="128"/>
      <c r="K13" s="128"/>
      <c r="L13" s="128">
        <v>880</v>
      </c>
      <c r="M13" s="128"/>
      <c r="N13" s="128"/>
      <c r="O13" s="128">
        <v>1360</v>
      </c>
      <c r="P13" s="128"/>
      <c r="Q13" s="118"/>
    </row>
    <row r="14" spans="2:17" ht="12" x14ac:dyDescent="0.2">
      <c r="B14" s="125"/>
      <c r="C14" s="126">
        <v>5</v>
      </c>
      <c r="D14" s="79" t="s">
        <v>609</v>
      </c>
      <c r="E14" s="34" t="s">
        <v>702</v>
      </c>
      <c r="F14" s="127">
        <v>39480</v>
      </c>
      <c r="G14" s="35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2720</v>
      </c>
      <c r="H14" s="36">
        <f t="shared" si="0"/>
        <v>4</v>
      </c>
      <c r="I14" s="128">
        <v>640</v>
      </c>
      <c r="J14" s="128"/>
      <c r="K14" s="128"/>
      <c r="L14" s="128"/>
      <c r="M14" s="128">
        <v>320</v>
      </c>
      <c r="N14" s="128"/>
      <c r="O14" s="128">
        <v>640</v>
      </c>
      <c r="P14" s="128">
        <v>1120</v>
      </c>
      <c r="Q14" s="118"/>
    </row>
    <row r="15" spans="2:17" ht="12" x14ac:dyDescent="0.2">
      <c r="B15" s="125"/>
      <c r="C15" s="126">
        <v>6</v>
      </c>
      <c r="D15" s="39" t="s">
        <v>610</v>
      </c>
      <c r="E15" s="34" t="s">
        <v>718</v>
      </c>
      <c r="F15" s="127">
        <v>40588</v>
      </c>
      <c r="G15" s="35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1720</v>
      </c>
      <c r="H15" s="36">
        <f t="shared" si="0"/>
        <v>3</v>
      </c>
      <c r="I15" s="128"/>
      <c r="J15" s="128"/>
      <c r="K15" s="128"/>
      <c r="L15" s="128">
        <v>640</v>
      </c>
      <c r="M15" s="128">
        <v>440</v>
      </c>
      <c r="N15" s="128"/>
      <c r="O15" s="128">
        <v>640</v>
      </c>
      <c r="P15" s="128"/>
      <c r="Q15" s="118"/>
    </row>
    <row r="16" spans="2:17" ht="12" x14ac:dyDescent="0.2">
      <c r="B16" s="125"/>
      <c r="C16" s="126">
        <v>7</v>
      </c>
      <c r="D16" s="39" t="s">
        <v>611</v>
      </c>
      <c r="E16" s="34" t="s">
        <v>700</v>
      </c>
      <c r="F16" s="127">
        <v>39849</v>
      </c>
      <c r="G16" s="35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1680</v>
      </c>
      <c r="H16" s="36">
        <f t="shared" si="0"/>
        <v>2</v>
      </c>
      <c r="I16" s="128"/>
      <c r="J16" s="128"/>
      <c r="K16" s="128"/>
      <c r="L16" s="128"/>
      <c r="M16" s="128">
        <v>560</v>
      </c>
      <c r="N16" s="128"/>
      <c r="O16" s="128">
        <v>0</v>
      </c>
      <c r="P16" s="128">
        <v>1120</v>
      </c>
      <c r="Q16" s="118"/>
    </row>
    <row r="17" spans="2:17" ht="12" x14ac:dyDescent="0.2">
      <c r="B17" s="125"/>
      <c r="C17" s="126">
        <v>8</v>
      </c>
      <c r="D17" s="39" t="s">
        <v>612</v>
      </c>
      <c r="E17" s="34" t="s">
        <v>703</v>
      </c>
      <c r="F17" s="127">
        <v>40420</v>
      </c>
      <c r="G17" s="35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1360</v>
      </c>
      <c r="H17" s="36">
        <f t="shared" si="0"/>
        <v>1</v>
      </c>
      <c r="I17" s="128"/>
      <c r="J17" s="128"/>
      <c r="K17" s="128"/>
      <c r="L17" s="128"/>
      <c r="M17" s="128"/>
      <c r="N17" s="128"/>
      <c r="O17" s="128"/>
      <c r="P17" s="128">
        <v>1360</v>
      </c>
      <c r="Q17" s="118"/>
    </row>
    <row r="18" spans="2:17" ht="12" x14ac:dyDescent="0.2">
      <c r="B18" s="125"/>
      <c r="C18" s="126">
        <v>9</v>
      </c>
      <c r="D18" s="39" t="s">
        <v>613</v>
      </c>
      <c r="E18" s="34" t="s">
        <v>711</v>
      </c>
      <c r="F18" s="127">
        <v>39727</v>
      </c>
      <c r="G18" s="35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1120</v>
      </c>
      <c r="H18" s="36">
        <f t="shared" si="0"/>
        <v>1</v>
      </c>
      <c r="I18" s="128"/>
      <c r="J18" s="128"/>
      <c r="K18" s="128"/>
      <c r="L18" s="128"/>
      <c r="M18" s="128"/>
      <c r="N18" s="128"/>
      <c r="O18" s="128">
        <v>1120</v>
      </c>
      <c r="P18" s="128"/>
      <c r="Q18" s="118"/>
    </row>
    <row r="19" spans="2:17" ht="12" x14ac:dyDescent="0.2">
      <c r="B19" s="125"/>
      <c r="C19" s="126">
        <v>10</v>
      </c>
      <c r="D19" s="39" t="s">
        <v>614</v>
      </c>
      <c r="E19" s="34" t="s">
        <v>704</v>
      </c>
      <c r="F19" s="127">
        <v>39454</v>
      </c>
      <c r="G19" s="35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1080</v>
      </c>
      <c r="H19" s="36">
        <f t="shared" si="0"/>
        <v>2</v>
      </c>
      <c r="I19" s="128"/>
      <c r="J19" s="128"/>
      <c r="K19" s="128">
        <v>440</v>
      </c>
      <c r="L19" s="128">
        <v>640</v>
      </c>
      <c r="M19" s="128"/>
      <c r="N19" s="128"/>
      <c r="O19" s="128"/>
      <c r="P19" s="128"/>
      <c r="Q19" s="118"/>
    </row>
    <row r="20" spans="2:17" ht="12" x14ac:dyDescent="0.2">
      <c r="B20" s="125"/>
      <c r="C20" s="126">
        <v>11</v>
      </c>
      <c r="D20" s="72" t="s">
        <v>615</v>
      </c>
      <c r="E20" s="34" t="s">
        <v>702</v>
      </c>
      <c r="F20" s="127">
        <v>0</v>
      </c>
      <c r="G20" s="35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680</v>
      </c>
      <c r="H20" s="36">
        <f t="shared" si="0"/>
        <v>1</v>
      </c>
      <c r="I20" s="128"/>
      <c r="J20" s="128"/>
      <c r="K20" s="128"/>
      <c r="L20" s="128"/>
      <c r="M20" s="128">
        <v>680</v>
      </c>
      <c r="N20" s="128"/>
      <c r="O20" s="128"/>
      <c r="P20" s="128"/>
      <c r="Q20" s="118"/>
    </row>
    <row r="21" spans="2:17" ht="12" x14ac:dyDescent="0.2">
      <c r="B21" s="125"/>
      <c r="C21" s="126">
        <v>12</v>
      </c>
      <c r="D21" s="39" t="s">
        <v>616</v>
      </c>
      <c r="E21" s="34" t="s">
        <v>711</v>
      </c>
      <c r="F21" s="127">
        <v>40154</v>
      </c>
      <c r="G21" s="35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640</v>
      </c>
      <c r="H21" s="36">
        <f t="shared" si="0"/>
        <v>1</v>
      </c>
      <c r="I21" s="128"/>
      <c r="J21" s="128"/>
      <c r="K21" s="128"/>
      <c r="L21" s="128"/>
      <c r="M21" s="128"/>
      <c r="N21" s="128"/>
      <c r="O21" s="128">
        <v>640</v>
      </c>
      <c r="P21" s="128"/>
      <c r="Q21" s="118"/>
    </row>
    <row r="22" spans="2:17" ht="12" x14ac:dyDescent="0.2">
      <c r="B22" s="125"/>
      <c r="C22" s="126"/>
      <c r="D22" s="39" t="s">
        <v>617</v>
      </c>
      <c r="E22" s="34" t="s">
        <v>705</v>
      </c>
      <c r="F22" s="127">
        <v>0</v>
      </c>
      <c r="G22" s="35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640</v>
      </c>
      <c r="H22" s="36">
        <f t="shared" si="0"/>
        <v>1</v>
      </c>
      <c r="I22" s="128"/>
      <c r="J22" s="128">
        <v>640</v>
      </c>
      <c r="K22" s="128"/>
      <c r="L22" s="128"/>
      <c r="M22" s="128"/>
      <c r="N22" s="128"/>
      <c r="O22" s="128"/>
      <c r="P22" s="128"/>
      <c r="Q22" s="118"/>
    </row>
    <row r="23" spans="2:17" ht="12" x14ac:dyDescent="0.2">
      <c r="B23" s="125"/>
      <c r="C23" s="126"/>
      <c r="D23" s="39" t="s">
        <v>618</v>
      </c>
      <c r="E23" s="34" t="s">
        <v>700</v>
      </c>
      <c r="F23" s="127">
        <v>40108</v>
      </c>
      <c r="G23" s="35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640</v>
      </c>
      <c r="H23" s="36">
        <f t="shared" si="0"/>
        <v>1</v>
      </c>
      <c r="I23" s="128"/>
      <c r="J23" s="128"/>
      <c r="K23" s="128"/>
      <c r="L23" s="128"/>
      <c r="M23" s="128"/>
      <c r="N23" s="128"/>
      <c r="O23" s="128">
        <v>640</v>
      </c>
      <c r="P23" s="128"/>
      <c r="Q23" s="118"/>
    </row>
    <row r="24" spans="2:17" ht="12" x14ac:dyDescent="0.2">
      <c r="B24" s="125"/>
      <c r="C24" s="126"/>
      <c r="D24" s="39" t="s">
        <v>619</v>
      </c>
      <c r="E24" s="34" t="s">
        <v>709</v>
      </c>
      <c r="F24" s="127">
        <v>0</v>
      </c>
      <c r="G24" s="35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640</v>
      </c>
      <c r="H24" s="36">
        <f t="shared" si="0"/>
        <v>1</v>
      </c>
      <c r="I24" s="128"/>
      <c r="J24" s="128"/>
      <c r="K24" s="128"/>
      <c r="L24" s="128">
        <v>640</v>
      </c>
      <c r="M24" s="128"/>
      <c r="N24" s="128"/>
      <c r="O24" s="128"/>
      <c r="P24" s="128"/>
      <c r="Q24" s="118"/>
    </row>
    <row r="25" spans="2:17" ht="12" x14ac:dyDescent="0.2">
      <c r="B25" s="125"/>
      <c r="C25" s="126"/>
      <c r="D25" s="39" t="s">
        <v>577</v>
      </c>
      <c r="E25" s="34" t="s">
        <v>711</v>
      </c>
      <c r="F25" s="127">
        <v>39602</v>
      </c>
      <c r="G25" s="35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640</v>
      </c>
      <c r="H25" s="36">
        <f t="shared" si="0"/>
        <v>1</v>
      </c>
      <c r="I25" s="128"/>
      <c r="J25" s="128"/>
      <c r="K25" s="128"/>
      <c r="L25" s="128"/>
      <c r="M25" s="128"/>
      <c r="N25" s="128"/>
      <c r="O25" s="128">
        <v>640</v>
      </c>
      <c r="P25" s="128"/>
      <c r="Q25" s="118"/>
    </row>
    <row r="26" spans="2:17" ht="12" x14ac:dyDescent="0.2">
      <c r="B26" s="125"/>
      <c r="C26" s="126"/>
      <c r="D26" s="39"/>
      <c r="E26" s="34" t="s">
        <v>166</v>
      </c>
      <c r="F26" s="127" t="s">
        <v>166</v>
      </c>
      <c r="G26" s="35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0</v>
      </c>
      <c r="H26" s="36">
        <f t="shared" ref="H26:H69" si="1">COUNT(I26:Q26)-COUNTIF(I26:Q26,"=0")</f>
        <v>0</v>
      </c>
      <c r="I26" s="128"/>
      <c r="J26" s="128"/>
      <c r="K26" s="128"/>
      <c r="L26" s="128"/>
      <c r="M26" s="128"/>
      <c r="N26" s="128"/>
      <c r="O26" s="128"/>
      <c r="P26" s="128"/>
      <c r="Q26" s="118"/>
    </row>
    <row r="27" spans="2:17" ht="12" x14ac:dyDescent="0.2">
      <c r="B27" s="125"/>
      <c r="C27" s="126"/>
      <c r="D27" s="39"/>
      <c r="E27" s="34" t="s">
        <v>166</v>
      </c>
      <c r="F27" s="127" t="s">
        <v>166</v>
      </c>
      <c r="G27" s="35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0</v>
      </c>
      <c r="H27" s="36">
        <f t="shared" si="1"/>
        <v>0</v>
      </c>
      <c r="I27" s="128"/>
      <c r="J27" s="128"/>
      <c r="K27" s="128"/>
      <c r="L27" s="128"/>
      <c r="M27" s="128"/>
      <c r="N27" s="128"/>
      <c r="O27" s="128"/>
      <c r="P27" s="128"/>
      <c r="Q27" s="118"/>
    </row>
    <row r="28" spans="2:17" ht="12" x14ac:dyDescent="0.2">
      <c r="B28" s="125"/>
      <c r="C28" s="126"/>
      <c r="D28" s="39"/>
      <c r="E28" s="34" t="s">
        <v>166</v>
      </c>
      <c r="F28" s="127" t="s">
        <v>166</v>
      </c>
      <c r="G28" s="35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0</v>
      </c>
      <c r="H28" s="36">
        <f t="shared" si="1"/>
        <v>0</v>
      </c>
      <c r="I28" s="128"/>
      <c r="J28" s="128"/>
      <c r="K28" s="128"/>
      <c r="L28" s="128"/>
      <c r="M28" s="128"/>
      <c r="N28" s="128"/>
      <c r="O28" s="128"/>
      <c r="P28" s="128"/>
      <c r="Q28" s="118"/>
    </row>
    <row r="29" spans="2:17" ht="12" x14ac:dyDescent="0.2">
      <c r="B29" s="125"/>
      <c r="C29" s="126"/>
      <c r="D29" s="39"/>
      <c r="E29" s="34" t="s">
        <v>166</v>
      </c>
      <c r="F29" s="127" t="s">
        <v>166</v>
      </c>
      <c r="G29" s="35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0</v>
      </c>
      <c r="H29" s="36">
        <f t="shared" si="1"/>
        <v>0</v>
      </c>
      <c r="I29" s="128"/>
      <c r="J29" s="128"/>
      <c r="K29" s="128"/>
      <c r="L29" s="128"/>
      <c r="M29" s="128"/>
      <c r="N29" s="128"/>
      <c r="O29" s="128"/>
      <c r="P29" s="128"/>
      <c r="Q29" s="118"/>
    </row>
    <row r="30" spans="2:17" ht="12" x14ac:dyDescent="0.2">
      <c r="B30" s="125"/>
      <c r="C30" s="126"/>
      <c r="D30" s="39"/>
      <c r="E30" s="34" t="s">
        <v>166</v>
      </c>
      <c r="F30" s="127" t="s">
        <v>166</v>
      </c>
      <c r="G30" s="35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0</v>
      </c>
      <c r="H30" s="36">
        <f t="shared" si="1"/>
        <v>0</v>
      </c>
      <c r="I30" s="128"/>
      <c r="J30" s="128"/>
      <c r="K30" s="128"/>
      <c r="L30" s="128"/>
      <c r="M30" s="128"/>
      <c r="N30" s="128"/>
      <c r="O30" s="128"/>
      <c r="P30" s="128"/>
      <c r="Q30" s="118"/>
    </row>
    <row r="31" spans="2:17" ht="12" x14ac:dyDescent="0.2">
      <c r="B31" s="125"/>
      <c r="C31" s="126"/>
      <c r="D31" s="39"/>
      <c r="E31" s="34" t="s">
        <v>166</v>
      </c>
      <c r="F31" s="127" t="s">
        <v>166</v>
      </c>
      <c r="G31" s="35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0</v>
      </c>
      <c r="H31" s="36">
        <f t="shared" si="1"/>
        <v>0</v>
      </c>
      <c r="I31" s="128"/>
      <c r="J31" s="128"/>
      <c r="K31" s="128"/>
      <c r="L31" s="128"/>
      <c r="M31" s="128"/>
      <c r="N31" s="128"/>
      <c r="O31" s="128"/>
      <c r="P31" s="128"/>
      <c r="Q31" s="118"/>
    </row>
    <row r="32" spans="2:17" ht="12" x14ac:dyDescent="0.2">
      <c r="B32" s="125"/>
      <c r="C32" s="126"/>
      <c r="D32" s="39"/>
      <c r="E32" s="34" t="s">
        <v>166</v>
      </c>
      <c r="F32" s="127" t="s">
        <v>166</v>
      </c>
      <c r="G32" s="35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0</v>
      </c>
      <c r="H32" s="36">
        <f t="shared" si="1"/>
        <v>0</v>
      </c>
      <c r="I32" s="128"/>
      <c r="J32" s="128"/>
      <c r="K32" s="128"/>
      <c r="L32" s="128"/>
      <c r="M32" s="128"/>
      <c r="N32" s="128"/>
      <c r="O32" s="128"/>
      <c r="P32" s="128"/>
      <c r="Q32" s="118"/>
    </row>
    <row r="33" spans="2:17" ht="12" x14ac:dyDescent="0.2">
      <c r="B33" s="125"/>
      <c r="C33" s="126"/>
      <c r="D33" s="39"/>
      <c r="E33" s="34" t="s">
        <v>166</v>
      </c>
      <c r="F33" s="127" t="s">
        <v>166</v>
      </c>
      <c r="G33" s="35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0</v>
      </c>
      <c r="H33" s="36">
        <f t="shared" si="1"/>
        <v>0</v>
      </c>
      <c r="I33" s="128"/>
      <c r="J33" s="128"/>
      <c r="K33" s="128"/>
      <c r="L33" s="128"/>
      <c r="M33" s="128"/>
      <c r="N33" s="128"/>
      <c r="O33" s="128"/>
      <c r="P33" s="128"/>
      <c r="Q33" s="118"/>
    </row>
    <row r="34" spans="2:17" ht="12" x14ac:dyDescent="0.2">
      <c r="B34" s="125"/>
      <c r="C34" s="126"/>
      <c r="D34" s="39"/>
      <c r="E34" s="34" t="s">
        <v>166</v>
      </c>
      <c r="F34" s="127" t="s">
        <v>166</v>
      </c>
      <c r="G34" s="35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0</v>
      </c>
      <c r="H34" s="36">
        <f t="shared" si="1"/>
        <v>0</v>
      </c>
      <c r="I34" s="128"/>
      <c r="J34" s="128"/>
      <c r="K34" s="128"/>
      <c r="L34" s="128"/>
      <c r="M34" s="128"/>
      <c r="N34" s="128"/>
      <c r="O34" s="128"/>
      <c r="P34" s="128"/>
      <c r="Q34" s="118"/>
    </row>
    <row r="35" spans="2:17" ht="12" x14ac:dyDescent="0.2">
      <c r="B35" s="125"/>
      <c r="C35" s="126"/>
      <c r="D35" s="39"/>
      <c r="E35" s="34" t="s">
        <v>166</v>
      </c>
      <c r="F35" s="127" t="s">
        <v>166</v>
      </c>
      <c r="G35" s="35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0</v>
      </c>
      <c r="H35" s="36">
        <f t="shared" si="1"/>
        <v>0</v>
      </c>
      <c r="I35" s="128"/>
      <c r="J35" s="128"/>
      <c r="K35" s="128"/>
      <c r="L35" s="128"/>
      <c r="M35" s="128"/>
      <c r="N35" s="128"/>
      <c r="O35" s="128"/>
      <c r="P35" s="128"/>
      <c r="Q35" s="118"/>
    </row>
    <row r="36" spans="2:17" ht="12" x14ac:dyDescent="0.2">
      <c r="B36" s="125"/>
      <c r="C36" s="126"/>
      <c r="D36" s="39"/>
      <c r="E36" s="34" t="s">
        <v>166</v>
      </c>
      <c r="F36" s="127" t="s">
        <v>166</v>
      </c>
      <c r="G36" s="35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0</v>
      </c>
      <c r="H36" s="36">
        <f t="shared" si="1"/>
        <v>0</v>
      </c>
      <c r="I36" s="128"/>
      <c r="J36" s="128"/>
      <c r="K36" s="128"/>
      <c r="L36" s="128"/>
      <c r="M36" s="128"/>
      <c r="N36" s="128"/>
      <c r="O36" s="128"/>
      <c r="P36" s="128"/>
      <c r="Q36" s="118"/>
    </row>
    <row r="37" spans="2:17" ht="12" x14ac:dyDescent="0.2">
      <c r="B37" s="125"/>
      <c r="C37" s="126"/>
      <c r="D37" s="39"/>
      <c r="E37" s="34" t="s">
        <v>166</v>
      </c>
      <c r="F37" s="127" t="s">
        <v>166</v>
      </c>
      <c r="G37" s="35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0</v>
      </c>
      <c r="H37" s="36">
        <f t="shared" si="1"/>
        <v>0</v>
      </c>
      <c r="I37" s="128"/>
      <c r="J37" s="128"/>
      <c r="K37" s="128"/>
      <c r="L37" s="128"/>
      <c r="M37" s="128"/>
      <c r="N37" s="128"/>
      <c r="O37" s="128"/>
      <c r="P37" s="128"/>
      <c r="Q37" s="118"/>
    </row>
    <row r="38" spans="2:17" ht="12" x14ac:dyDescent="0.2">
      <c r="B38" s="125"/>
      <c r="C38" s="126"/>
      <c r="D38" s="39"/>
      <c r="E38" s="34" t="s">
        <v>166</v>
      </c>
      <c r="F38" s="127" t="s">
        <v>166</v>
      </c>
      <c r="G38" s="35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0</v>
      </c>
      <c r="H38" s="36">
        <f t="shared" si="1"/>
        <v>0</v>
      </c>
      <c r="I38" s="128"/>
      <c r="J38" s="128"/>
      <c r="K38" s="128"/>
      <c r="L38" s="128"/>
      <c r="M38" s="128"/>
      <c r="N38" s="128"/>
      <c r="O38" s="128"/>
      <c r="P38" s="128"/>
      <c r="Q38" s="118"/>
    </row>
    <row r="39" spans="2:17" ht="12" x14ac:dyDescent="0.2">
      <c r="B39" s="125"/>
      <c r="C39" s="126"/>
      <c r="D39" s="39"/>
      <c r="E39" s="34" t="s">
        <v>166</v>
      </c>
      <c r="F39" s="127" t="s">
        <v>166</v>
      </c>
      <c r="G39" s="35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0</v>
      </c>
      <c r="H39" s="36">
        <f t="shared" si="1"/>
        <v>0</v>
      </c>
      <c r="I39" s="128"/>
      <c r="J39" s="128"/>
      <c r="K39" s="128"/>
      <c r="L39" s="128"/>
      <c r="M39" s="128"/>
      <c r="N39" s="128"/>
      <c r="O39" s="128"/>
      <c r="P39" s="128"/>
      <c r="Q39" s="118"/>
    </row>
    <row r="40" spans="2:17" ht="12" x14ac:dyDescent="0.2">
      <c r="B40" s="125"/>
      <c r="C40" s="126"/>
      <c r="D40" s="39"/>
      <c r="E40" s="34" t="s">
        <v>166</v>
      </c>
      <c r="F40" s="127" t="s">
        <v>166</v>
      </c>
      <c r="G40" s="35">
        <f>IF(COUNT(I40:Q40)&gt;=5,SUM(LARGE(I40:Q40,{1,2,3,4,5})),IF(COUNT(I40:Q40)=4,SUM(LARGE(I40:Q40,{1,2,3,4})),IF(COUNT(I40:Q40)=3,SUM(LARGE(I40:Q40,{1,2,3})),IF(COUNT(I40:Q40)=2,SUM(LARGE(I40:Q40,{1,2})),IF(COUNT(I40:Q40)=1,SUM(LARGE(I40:Q40,{1})),0)))))</f>
        <v>0</v>
      </c>
      <c r="H40" s="36">
        <f t="shared" si="1"/>
        <v>0</v>
      </c>
      <c r="I40" s="128"/>
      <c r="J40" s="128"/>
      <c r="K40" s="128"/>
      <c r="L40" s="128"/>
      <c r="M40" s="128"/>
      <c r="N40" s="128"/>
      <c r="O40" s="128"/>
      <c r="P40" s="128"/>
      <c r="Q40" s="118"/>
    </row>
    <row r="41" spans="2:17" ht="12" x14ac:dyDescent="0.2">
      <c r="B41" s="125"/>
      <c r="C41" s="126"/>
      <c r="D41" s="39"/>
      <c r="E41" s="34" t="s">
        <v>166</v>
      </c>
      <c r="F41" s="127" t="s">
        <v>166</v>
      </c>
      <c r="G41" s="35">
        <f>IF(COUNT(I41:Q41)&gt;=5,SUM(LARGE(I41:Q41,{1,2,3,4,5})),IF(COUNT(I41:Q41)=4,SUM(LARGE(I41:Q41,{1,2,3,4})),IF(COUNT(I41:Q41)=3,SUM(LARGE(I41:Q41,{1,2,3})),IF(COUNT(I41:Q41)=2,SUM(LARGE(I41:Q41,{1,2})),IF(COUNT(I41:Q41)=1,SUM(LARGE(I41:Q41,{1})),0)))))</f>
        <v>0</v>
      </c>
      <c r="H41" s="36">
        <f t="shared" si="1"/>
        <v>0</v>
      </c>
      <c r="I41" s="128"/>
      <c r="J41" s="128"/>
      <c r="K41" s="128"/>
      <c r="L41" s="128"/>
      <c r="M41" s="128"/>
      <c r="N41" s="128"/>
      <c r="O41" s="128"/>
      <c r="P41" s="128"/>
      <c r="Q41" s="118"/>
    </row>
    <row r="42" spans="2:17" ht="12" x14ac:dyDescent="0.2">
      <c r="B42" s="125"/>
      <c r="C42" s="126"/>
      <c r="D42" s="39"/>
      <c r="E42" s="34" t="s">
        <v>166</v>
      </c>
      <c r="F42" s="127" t="s">
        <v>166</v>
      </c>
      <c r="G42" s="35">
        <f>IF(COUNT(I42:Q42)&gt;=5,SUM(LARGE(I42:Q42,{1,2,3,4,5})),IF(COUNT(I42:Q42)=4,SUM(LARGE(I42:Q42,{1,2,3,4})),IF(COUNT(I42:Q42)=3,SUM(LARGE(I42:Q42,{1,2,3})),IF(COUNT(I42:Q42)=2,SUM(LARGE(I42:Q42,{1,2})),IF(COUNT(I42:Q42)=1,SUM(LARGE(I42:Q42,{1})),0)))))</f>
        <v>0</v>
      </c>
      <c r="H42" s="36">
        <f t="shared" si="1"/>
        <v>0</v>
      </c>
      <c r="I42" s="128"/>
      <c r="J42" s="128"/>
      <c r="K42" s="128"/>
      <c r="L42" s="128"/>
      <c r="M42" s="128"/>
      <c r="N42" s="128"/>
      <c r="O42" s="128"/>
      <c r="P42" s="128"/>
      <c r="Q42" s="118"/>
    </row>
    <row r="43" spans="2:17" ht="12" x14ac:dyDescent="0.2">
      <c r="B43" s="125"/>
      <c r="C43" s="126"/>
      <c r="D43" s="39"/>
      <c r="E43" s="34" t="s">
        <v>166</v>
      </c>
      <c r="F43" s="127" t="s">
        <v>166</v>
      </c>
      <c r="G43" s="35">
        <f>IF(COUNT(I43:Q43)&gt;=5,SUM(LARGE(I43:Q43,{1,2,3,4,5})),IF(COUNT(I43:Q43)=4,SUM(LARGE(I43:Q43,{1,2,3,4})),IF(COUNT(I43:Q43)=3,SUM(LARGE(I43:Q43,{1,2,3})),IF(COUNT(I43:Q43)=2,SUM(LARGE(I43:Q43,{1,2})),IF(COUNT(I43:Q43)=1,SUM(LARGE(I43:Q43,{1})),0)))))</f>
        <v>0</v>
      </c>
      <c r="H43" s="36">
        <f t="shared" si="1"/>
        <v>0</v>
      </c>
      <c r="I43" s="128"/>
      <c r="J43" s="128"/>
      <c r="K43" s="128"/>
      <c r="L43" s="128"/>
      <c r="M43" s="128"/>
      <c r="N43" s="128"/>
      <c r="O43" s="128"/>
      <c r="P43" s="128"/>
      <c r="Q43" s="118"/>
    </row>
    <row r="44" spans="2:17" ht="12" x14ac:dyDescent="0.2">
      <c r="B44" s="125"/>
      <c r="C44" s="126"/>
      <c r="D44" s="39"/>
      <c r="E44" s="34" t="s">
        <v>166</v>
      </c>
      <c r="F44" s="127" t="s">
        <v>166</v>
      </c>
      <c r="G44" s="35">
        <f>IF(COUNT(I44:Q44)&gt;=5,SUM(LARGE(I44:Q44,{1,2,3,4,5})),IF(COUNT(I44:Q44)=4,SUM(LARGE(I44:Q44,{1,2,3,4})),IF(COUNT(I44:Q44)=3,SUM(LARGE(I44:Q44,{1,2,3})),IF(COUNT(I44:Q44)=2,SUM(LARGE(I44:Q44,{1,2})),IF(COUNT(I44:Q44)=1,SUM(LARGE(I44:Q44,{1})),0)))))</f>
        <v>0</v>
      </c>
      <c r="H44" s="36">
        <f t="shared" si="1"/>
        <v>0</v>
      </c>
      <c r="I44" s="128"/>
      <c r="J44" s="128"/>
      <c r="K44" s="128"/>
      <c r="L44" s="128"/>
      <c r="M44" s="128"/>
      <c r="N44" s="128"/>
      <c r="O44" s="128"/>
      <c r="P44" s="128"/>
      <c r="Q44" s="118"/>
    </row>
    <row r="45" spans="2:17" ht="12" x14ac:dyDescent="0.2">
      <c r="B45" s="125"/>
      <c r="C45" s="126"/>
      <c r="D45" s="39"/>
      <c r="E45" s="34" t="s">
        <v>166</v>
      </c>
      <c r="F45" s="127" t="s">
        <v>166</v>
      </c>
      <c r="G45" s="35">
        <f>IF(COUNT(I45:Q45)&gt;=5,SUM(LARGE(I45:Q45,{1,2,3,4,5})),IF(COUNT(I45:Q45)=4,SUM(LARGE(I45:Q45,{1,2,3,4})),IF(COUNT(I45:Q45)=3,SUM(LARGE(I45:Q45,{1,2,3})),IF(COUNT(I45:Q45)=2,SUM(LARGE(I45:Q45,{1,2})),IF(COUNT(I45:Q45)=1,SUM(LARGE(I45:Q45,{1})),0)))))</f>
        <v>0</v>
      </c>
      <c r="H45" s="36">
        <f t="shared" si="1"/>
        <v>0</v>
      </c>
      <c r="I45" s="128"/>
      <c r="J45" s="128"/>
      <c r="K45" s="128"/>
      <c r="L45" s="128"/>
      <c r="M45" s="128"/>
      <c r="N45" s="128"/>
      <c r="O45" s="128"/>
      <c r="P45" s="128"/>
      <c r="Q45" s="118"/>
    </row>
    <row r="46" spans="2:17" ht="12" x14ac:dyDescent="0.2">
      <c r="B46" s="125"/>
      <c r="C46" s="126"/>
      <c r="D46" s="39"/>
      <c r="E46" s="34" t="s">
        <v>166</v>
      </c>
      <c r="F46" s="127" t="s">
        <v>166</v>
      </c>
      <c r="G46" s="35">
        <f>IF(COUNT(I46:Q46)&gt;=5,SUM(LARGE(I46:Q46,{1,2,3,4,5})),IF(COUNT(I46:Q46)=4,SUM(LARGE(I46:Q46,{1,2,3,4})),IF(COUNT(I46:Q46)=3,SUM(LARGE(I46:Q46,{1,2,3})),IF(COUNT(I46:Q46)=2,SUM(LARGE(I46:Q46,{1,2})),IF(COUNT(I46:Q46)=1,SUM(LARGE(I46:Q46,{1})),0)))))</f>
        <v>0</v>
      </c>
      <c r="H46" s="36">
        <f t="shared" si="1"/>
        <v>0</v>
      </c>
      <c r="I46" s="128"/>
      <c r="J46" s="128"/>
      <c r="K46" s="128"/>
      <c r="L46" s="128"/>
      <c r="M46" s="128"/>
      <c r="N46" s="128"/>
      <c r="O46" s="128"/>
      <c r="P46" s="128"/>
      <c r="Q46" s="118"/>
    </row>
    <row r="47" spans="2:17" ht="12" x14ac:dyDescent="0.2">
      <c r="B47" s="125"/>
      <c r="C47" s="126"/>
      <c r="D47" s="39"/>
      <c r="E47" s="34" t="s">
        <v>166</v>
      </c>
      <c r="F47" s="127" t="s">
        <v>166</v>
      </c>
      <c r="G47" s="35">
        <f>IF(COUNT(I47:Q47)&gt;=5,SUM(LARGE(I47:Q47,{1,2,3,4,5})),IF(COUNT(I47:Q47)=4,SUM(LARGE(I47:Q47,{1,2,3,4})),IF(COUNT(I47:Q47)=3,SUM(LARGE(I47:Q47,{1,2,3})),IF(COUNT(I47:Q47)=2,SUM(LARGE(I47:Q47,{1,2})),IF(COUNT(I47:Q47)=1,SUM(LARGE(I47:Q47,{1})),0)))))</f>
        <v>0</v>
      </c>
      <c r="H47" s="36">
        <f t="shared" si="1"/>
        <v>0</v>
      </c>
      <c r="I47" s="128"/>
      <c r="J47" s="128"/>
      <c r="K47" s="128"/>
      <c r="L47" s="128"/>
      <c r="M47" s="128"/>
      <c r="N47" s="128"/>
      <c r="O47" s="128"/>
      <c r="P47" s="128"/>
      <c r="Q47" s="118"/>
    </row>
    <row r="48" spans="2:17" ht="12" x14ac:dyDescent="0.2">
      <c r="B48" s="125"/>
      <c r="C48" s="126"/>
      <c r="D48" s="39"/>
      <c r="E48" s="34" t="s">
        <v>166</v>
      </c>
      <c r="F48" s="127" t="s">
        <v>166</v>
      </c>
      <c r="G48" s="35">
        <f>IF(COUNT(I48:Q48)&gt;=5,SUM(LARGE(I48:Q48,{1,2,3,4,5})),IF(COUNT(I48:Q48)=4,SUM(LARGE(I48:Q48,{1,2,3,4})),IF(COUNT(I48:Q48)=3,SUM(LARGE(I48:Q48,{1,2,3})),IF(COUNT(I48:Q48)=2,SUM(LARGE(I48:Q48,{1,2})),IF(COUNT(I48:Q48)=1,SUM(LARGE(I48:Q48,{1})),0)))))</f>
        <v>0</v>
      </c>
      <c r="H48" s="36">
        <f t="shared" si="1"/>
        <v>0</v>
      </c>
      <c r="I48" s="128"/>
      <c r="J48" s="128"/>
      <c r="K48" s="128"/>
      <c r="L48" s="128"/>
      <c r="M48" s="128"/>
      <c r="N48" s="128"/>
      <c r="O48" s="128"/>
      <c r="P48" s="128"/>
      <c r="Q48" s="118"/>
    </row>
    <row r="49" spans="2:17" ht="12" x14ac:dyDescent="0.2">
      <c r="B49" s="125"/>
      <c r="C49" s="126"/>
      <c r="D49" s="39"/>
      <c r="E49" s="34" t="s">
        <v>166</v>
      </c>
      <c r="F49" s="127" t="s">
        <v>166</v>
      </c>
      <c r="G49" s="35">
        <f>IF(COUNT(I49:Q49)&gt;=5,SUM(LARGE(I49:Q49,{1,2,3,4,5})),IF(COUNT(I49:Q49)=4,SUM(LARGE(I49:Q49,{1,2,3,4})),IF(COUNT(I49:Q49)=3,SUM(LARGE(I49:Q49,{1,2,3})),IF(COUNT(I49:Q49)=2,SUM(LARGE(I49:Q49,{1,2})),IF(COUNT(I49:Q49)=1,SUM(LARGE(I49:Q49,{1})),0)))))</f>
        <v>0</v>
      </c>
      <c r="H49" s="36">
        <f t="shared" si="1"/>
        <v>0</v>
      </c>
      <c r="I49" s="128"/>
      <c r="J49" s="128"/>
      <c r="K49" s="128"/>
      <c r="L49" s="128"/>
      <c r="M49" s="128"/>
      <c r="N49" s="128"/>
      <c r="O49" s="128"/>
      <c r="P49" s="128"/>
      <c r="Q49" s="118"/>
    </row>
    <row r="50" spans="2:17" ht="12" x14ac:dyDescent="0.2">
      <c r="B50" s="125"/>
      <c r="C50" s="126"/>
      <c r="D50" s="39"/>
      <c r="E50" s="34" t="s">
        <v>166</v>
      </c>
      <c r="F50" s="127" t="s">
        <v>166</v>
      </c>
      <c r="G50" s="35">
        <f>IF(COUNT(I50:Q50)&gt;=5,SUM(LARGE(I50:Q50,{1,2,3,4,5})),IF(COUNT(I50:Q50)=4,SUM(LARGE(I50:Q50,{1,2,3,4})),IF(COUNT(I50:Q50)=3,SUM(LARGE(I50:Q50,{1,2,3})),IF(COUNT(I50:Q50)=2,SUM(LARGE(I50:Q50,{1,2})),IF(COUNT(I50:Q50)=1,SUM(LARGE(I50:Q50,{1})),0)))))</f>
        <v>0</v>
      </c>
      <c r="H50" s="36">
        <f t="shared" si="1"/>
        <v>0</v>
      </c>
      <c r="I50" s="128"/>
      <c r="J50" s="128"/>
      <c r="K50" s="128"/>
      <c r="L50" s="128"/>
      <c r="M50" s="128"/>
      <c r="N50" s="128"/>
      <c r="O50" s="128"/>
      <c r="P50" s="128"/>
      <c r="Q50" s="118"/>
    </row>
    <row r="51" spans="2:17" ht="12" x14ac:dyDescent="0.2">
      <c r="B51" s="125"/>
      <c r="C51" s="126"/>
      <c r="D51" s="39"/>
      <c r="E51" s="34" t="s">
        <v>166</v>
      </c>
      <c r="F51" s="127" t="s">
        <v>166</v>
      </c>
      <c r="G51" s="35">
        <f>IF(COUNT(I51:Q51)&gt;=5,SUM(LARGE(I51:Q51,{1,2,3,4,5})),IF(COUNT(I51:Q51)=4,SUM(LARGE(I51:Q51,{1,2,3,4})),IF(COUNT(I51:Q51)=3,SUM(LARGE(I51:Q51,{1,2,3})),IF(COUNT(I51:Q51)=2,SUM(LARGE(I51:Q51,{1,2})),IF(COUNT(I51:Q51)=1,SUM(LARGE(I51:Q51,{1})),0)))))</f>
        <v>0</v>
      </c>
      <c r="H51" s="36">
        <f t="shared" si="1"/>
        <v>0</v>
      </c>
      <c r="I51" s="128"/>
      <c r="J51" s="128"/>
      <c r="K51" s="128"/>
      <c r="L51" s="128"/>
      <c r="M51" s="128"/>
      <c r="N51" s="128"/>
      <c r="O51" s="128"/>
      <c r="P51" s="128"/>
      <c r="Q51" s="118"/>
    </row>
    <row r="52" spans="2:17" ht="12" x14ac:dyDescent="0.2">
      <c r="B52" s="125"/>
      <c r="C52" s="126"/>
      <c r="D52" s="39"/>
      <c r="E52" s="34" t="s">
        <v>166</v>
      </c>
      <c r="F52" s="127" t="s">
        <v>166</v>
      </c>
      <c r="G52" s="35">
        <f>IF(COUNT(I52:Q52)&gt;=5,SUM(LARGE(I52:Q52,{1,2,3,4,5})),IF(COUNT(I52:Q52)=4,SUM(LARGE(I52:Q52,{1,2,3,4})),IF(COUNT(I52:Q52)=3,SUM(LARGE(I52:Q52,{1,2,3})),IF(COUNT(I52:Q52)=2,SUM(LARGE(I52:Q52,{1,2})),IF(COUNT(I52:Q52)=1,SUM(LARGE(I52:Q52,{1})),0)))))</f>
        <v>0</v>
      </c>
      <c r="H52" s="36">
        <f t="shared" si="1"/>
        <v>0</v>
      </c>
      <c r="I52" s="128"/>
      <c r="J52" s="128"/>
      <c r="K52" s="128"/>
      <c r="L52" s="128"/>
      <c r="M52" s="128"/>
      <c r="N52" s="128"/>
      <c r="O52" s="128"/>
      <c r="P52" s="128"/>
      <c r="Q52" s="118"/>
    </row>
    <row r="53" spans="2:17" ht="12" x14ac:dyDescent="0.2">
      <c r="B53" s="125"/>
      <c r="C53" s="126"/>
      <c r="D53" s="39"/>
      <c r="E53" s="34" t="s">
        <v>166</v>
      </c>
      <c r="F53" s="127" t="s">
        <v>166</v>
      </c>
      <c r="G53" s="35">
        <f>IF(COUNT(I53:Q53)&gt;=5,SUM(LARGE(I53:Q53,{1,2,3,4,5})),IF(COUNT(I53:Q53)=4,SUM(LARGE(I53:Q53,{1,2,3,4})),IF(COUNT(I53:Q53)=3,SUM(LARGE(I53:Q53,{1,2,3})),IF(COUNT(I53:Q53)=2,SUM(LARGE(I53:Q53,{1,2})),IF(COUNT(I53:Q53)=1,SUM(LARGE(I53:Q53,{1})),0)))))</f>
        <v>0</v>
      </c>
      <c r="H53" s="36">
        <f t="shared" si="1"/>
        <v>0</v>
      </c>
      <c r="I53" s="128"/>
      <c r="J53" s="128"/>
      <c r="K53" s="128"/>
      <c r="L53" s="128"/>
      <c r="M53" s="128"/>
      <c r="N53" s="128"/>
      <c r="O53" s="128"/>
      <c r="P53" s="128"/>
      <c r="Q53" s="118"/>
    </row>
    <row r="54" spans="2:17" ht="12" x14ac:dyDescent="0.2">
      <c r="B54" s="125"/>
      <c r="C54" s="126"/>
      <c r="D54" s="39"/>
      <c r="E54" s="34" t="s">
        <v>166</v>
      </c>
      <c r="F54" s="127" t="s">
        <v>166</v>
      </c>
      <c r="G54" s="35">
        <f>IF(COUNT(I54:Q54)&gt;=5,SUM(LARGE(I54:Q54,{1,2,3,4,5})),IF(COUNT(I54:Q54)=4,SUM(LARGE(I54:Q54,{1,2,3,4})),IF(COUNT(I54:Q54)=3,SUM(LARGE(I54:Q54,{1,2,3})),IF(COUNT(I54:Q54)=2,SUM(LARGE(I54:Q54,{1,2})),IF(COUNT(I54:Q54)=1,SUM(LARGE(I54:Q54,{1})),0)))))</f>
        <v>0</v>
      </c>
      <c r="H54" s="36">
        <f t="shared" si="1"/>
        <v>0</v>
      </c>
      <c r="I54" s="128"/>
      <c r="J54" s="128"/>
      <c r="K54" s="128"/>
      <c r="L54" s="128"/>
      <c r="M54" s="128"/>
      <c r="N54" s="128"/>
      <c r="O54" s="128"/>
      <c r="P54" s="128"/>
      <c r="Q54" s="118"/>
    </row>
    <row r="55" spans="2:17" ht="12" x14ac:dyDescent="0.2">
      <c r="B55" s="125"/>
      <c r="C55" s="126"/>
      <c r="D55" s="39"/>
      <c r="E55" s="34" t="s">
        <v>166</v>
      </c>
      <c r="F55" s="127" t="s">
        <v>166</v>
      </c>
      <c r="G55" s="35">
        <f>IF(COUNT(I55:Q55)&gt;=5,SUM(LARGE(I55:Q55,{1,2,3,4,5})),IF(COUNT(I55:Q55)=4,SUM(LARGE(I55:Q55,{1,2,3,4})),IF(COUNT(I55:Q55)=3,SUM(LARGE(I55:Q55,{1,2,3})),IF(COUNT(I55:Q55)=2,SUM(LARGE(I55:Q55,{1,2})),IF(COUNT(I55:Q55)=1,SUM(LARGE(I55:Q55,{1})),0)))))</f>
        <v>0</v>
      </c>
      <c r="H55" s="36">
        <f t="shared" si="1"/>
        <v>0</v>
      </c>
      <c r="I55" s="128"/>
      <c r="J55" s="128"/>
      <c r="K55" s="128"/>
      <c r="L55" s="128"/>
      <c r="M55" s="128"/>
      <c r="N55" s="128"/>
      <c r="O55" s="128"/>
      <c r="P55" s="128"/>
      <c r="Q55" s="118"/>
    </row>
    <row r="56" spans="2:17" ht="12" x14ac:dyDescent="0.2">
      <c r="B56" s="125"/>
      <c r="C56" s="126"/>
      <c r="D56" s="39"/>
      <c r="E56" s="34" t="s">
        <v>166</v>
      </c>
      <c r="F56" s="127" t="s">
        <v>166</v>
      </c>
      <c r="G56" s="35">
        <f>IF(COUNT(I56:Q56)&gt;=5,SUM(LARGE(I56:Q56,{1,2,3,4,5})),IF(COUNT(I56:Q56)=4,SUM(LARGE(I56:Q56,{1,2,3,4})),IF(COUNT(I56:Q56)=3,SUM(LARGE(I56:Q56,{1,2,3})),IF(COUNT(I56:Q56)=2,SUM(LARGE(I56:Q56,{1,2})),IF(COUNT(I56:Q56)=1,SUM(LARGE(I56:Q56,{1})),0)))))</f>
        <v>0</v>
      </c>
      <c r="H56" s="36">
        <f t="shared" si="1"/>
        <v>0</v>
      </c>
      <c r="I56" s="128"/>
      <c r="J56" s="128"/>
      <c r="K56" s="128"/>
      <c r="L56" s="128"/>
      <c r="M56" s="128"/>
      <c r="N56" s="128"/>
      <c r="O56" s="128"/>
      <c r="P56" s="128"/>
      <c r="Q56" s="118"/>
    </row>
    <row r="57" spans="2:17" ht="12" x14ac:dyDescent="0.2">
      <c r="B57" s="125"/>
      <c r="C57" s="126"/>
      <c r="D57" s="39"/>
      <c r="E57" s="34" t="s">
        <v>166</v>
      </c>
      <c r="F57" s="127" t="s">
        <v>166</v>
      </c>
      <c r="G57" s="35">
        <f>IF(COUNT(I57:Q57)&gt;=5,SUM(LARGE(I57:Q57,{1,2,3,4,5})),IF(COUNT(I57:Q57)=4,SUM(LARGE(I57:Q57,{1,2,3,4})),IF(COUNT(I57:Q57)=3,SUM(LARGE(I57:Q57,{1,2,3})),IF(COUNT(I57:Q57)=2,SUM(LARGE(I57:Q57,{1,2})),IF(COUNT(I57:Q57)=1,SUM(LARGE(I57:Q57,{1})),0)))))</f>
        <v>0</v>
      </c>
      <c r="H57" s="36">
        <f t="shared" si="1"/>
        <v>0</v>
      </c>
      <c r="I57" s="128"/>
      <c r="J57" s="128"/>
      <c r="K57" s="128"/>
      <c r="L57" s="128"/>
      <c r="M57" s="128"/>
      <c r="N57" s="128"/>
      <c r="O57" s="128"/>
      <c r="P57" s="128"/>
      <c r="Q57" s="118"/>
    </row>
    <row r="58" spans="2:17" ht="12" x14ac:dyDescent="0.2">
      <c r="B58" s="125"/>
      <c r="C58" s="126"/>
      <c r="D58" s="39"/>
      <c r="E58" s="34" t="s">
        <v>166</v>
      </c>
      <c r="F58" s="127" t="s">
        <v>166</v>
      </c>
      <c r="G58" s="35">
        <f>IF(COUNT(I58:Q58)&gt;=5,SUM(LARGE(I58:Q58,{1,2,3,4,5})),IF(COUNT(I58:Q58)=4,SUM(LARGE(I58:Q58,{1,2,3,4})),IF(COUNT(I58:Q58)=3,SUM(LARGE(I58:Q58,{1,2,3})),IF(COUNT(I58:Q58)=2,SUM(LARGE(I58:Q58,{1,2})),IF(COUNT(I58:Q58)=1,SUM(LARGE(I58:Q58,{1})),0)))))</f>
        <v>0</v>
      </c>
      <c r="H58" s="36">
        <f t="shared" si="1"/>
        <v>0</v>
      </c>
      <c r="I58" s="128"/>
      <c r="J58" s="128"/>
      <c r="K58" s="128"/>
      <c r="L58" s="128"/>
      <c r="M58" s="128"/>
      <c r="N58" s="128"/>
      <c r="O58" s="128"/>
      <c r="P58" s="128"/>
      <c r="Q58" s="118"/>
    </row>
    <row r="59" spans="2:17" ht="12" x14ac:dyDescent="0.2">
      <c r="B59" s="125"/>
      <c r="C59" s="126"/>
      <c r="D59" s="39"/>
      <c r="E59" s="34" t="s">
        <v>166</v>
      </c>
      <c r="F59" s="127" t="s">
        <v>166</v>
      </c>
      <c r="G59" s="35">
        <f>IF(COUNT(I59:Q59)&gt;=5,SUM(LARGE(I59:Q59,{1,2,3,4,5})),IF(COUNT(I59:Q59)=4,SUM(LARGE(I59:Q59,{1,2,3,4})),IF(COUNT(I59:Q59)=3,SUM(LARGE(I59:Q59,{1,2,3})),IF(COUNT(I59:Q59)=2,SUM(LARGE(I59:Q59,{1,2})),IF(COUNT(I59:Q59)=1,SUM(LARGE(I59:Q59,{1})),0)))))</f>
        <v>0</v>
      </c>
      <c r="H59" s="36">
        <f t="shared" si="1"/>
        <v>0</v>
      </c>
      <c r="I59" s="128"/>
      <c r="J59" s="128"/>
      <c r="K59" s="128"/>
      <c r="L59" s="128"/>
      <c r="M59" s="128"/>
      <c r="N59" s="128"/>
      <c r="O59" s="128"/>
      <c r="P59" s="128"/>
      <c r="Q59" s="118"/>
    </row>
    <row r="60" spans="2:17" ht="12" x14ac:dyDescent="0.2">
      <c r="B60" s="125"/>
      <c r="C60" s="126"/>
      <c r="D60" s="39"/>
      <c r="E60" s="34" t="s">
        <v>166</v>
      </c>
      <c r="F60" s="127" t="s">
        <v>166</v>
      </c>
      <c r="G60" s="35">
        <f>IF(COUNT(I60:Q60)&gt;=5,SUM(LARGE(I60:Q60,{1,2,3,4,5})),IF(COUNT(I60:Q60)=4,SUM(LARGE(I60:Q60,{1,2,3,4})),IF(COUNT(I60:Q60)=3,SUM(LARGE(I60:Q60,{1,2,3})),IF(COUNT(I60:Q60)=2,SUM(LARGE(I60:Q60,{1,2})),IF(COUNT(I60:Q60)=1,SUM(LARGE(I60:Q60,{1})),0)))))</f>
        <v>0</v>
      </c>
      <c r="H60" s="36">
        <f t="shared" si="1"/>
        <v>0</v>
      </c>
      <c r="I60" s="128"/>
      <c r="J60" s="128"/>
      <c r="K60" s="128"/>
      <c r="L60" s="128"/>
      <c r="M60" s="128"/>
      <c r="N60" s="128"/>
      <c r="O60" s="128"/>
      <c r="P60" s="128"/>
      <c r="Q60" s="118"/>
    </row>
    <row r="61" spans="2:17" ht="12" x14ac:dyDescent="0.2">
      <c r="B61" s="125"/>
      <c r="C61" s="126"/>
      <c r="D61" s="39"/>
      <c r="E61" s="34" t="s">
        <v>166</v>
      </c>
      <c r="F61" s="127" t="s">
        <v>166</v>
      </c>
      <c r="G61" s="35">
        <f>IF(COUNT(I61:Q61)&gt;=5,SUM(LARGE(I61:Q61,{1,2,3,4,5})),IF(COUNT(I61:Q61)=4,SUM(LARGE(I61:Q61,{1,2,3,4})),IF(COUNT(I61:Q61)=3,SUM(LARGE(I61:Q61,{1,2,3})),IF(COUNT(I61:Q61)=2,SUM(LARGE(I61:Q61,{1,2})),IF(COUNT(I61:Q61)=1,SUM(LARGE(I61:Q61,{1})),0)))))</f>
        <v>0</v>
      </c>
      <c r="H61" s="36">
        <f t="shared" si="1"/>
        <v>0</v>
      </c>
      <c r="I61" s="128"/>
      <c r="J61" s="128"/>
      <c r="K61" s="128"/>
      <c r="L61" s="128"/>
      <c r="M61" s="128"/>
      <c r="N61" s="128"/>
      <c r="O61" s="128"/>
      <c r="P61" s="128"/>
      <c r="Q61" s="118"/>
    </row>
    <row r="62" spans="2:17" ht="12" x14ac:dyDescent="0.2">
      <c r="B62" s="125"/>
      <c r="C62" s="126"/>
      <c r="D62" s="39"/>
      <c r="E62" s="34" t="s">
        <v>166</v>
      </c>
      <c r="F62" s="127" t="s">
        <v>166</v>
      </c>
      <c r="G62" s="35">
        <f>IF(COUNT(I62:Q62)&gt;=5,SUM(LARGE(I62:Q62,{1,2,3,4,5})),IF(COUNT(I62:Q62)=4,SUM(LARGE(I62:Q62,{1,2,3,4})),IF(COUNT(I62:Q62)=3,SUM(LARGE(I62:Q62,{1,2,3})),IF(COUNT(I62:Q62)=2,SUM(LARGE(I62:Q62,{1,2})),IF(COUNT(I62:Q62)=1,SUM(LARGE(I62:Q62,{1})),0)))))</f>
        <v>0</v>
      </c>
      <c r="H62" s="36">
        <f t="shared" si="1"/>
        <v>0</v>
      </c>
      <c r="I62" s="128"/>
      <c r="J62" s="128"/>
      <c r="K62" s="128"/>
      <c r="L62" s="128"/>
      <c r="M62" s="128"/>
      <c r="N62" s="128"/>
      <c r="O62" s="128"/>
      <c r="P62" s="128"/>
      <c r="Q62" s="118"/>
    </row>
    <row r="63" spans="2:17" ht="12" x14ac:dyDescent="0.2">
      <c r="B63" s="125"/>
      <c r="C63" s="126"/>
      <c r="D63" s="39"/>
      <c r="E63" s="34" t="s">
        <v>166</v>
      </c>
      <c r="F63" s="127" t="s">
        <v>166</v>
      </c>
      <c r="G63" s="35">
        <f>IF(COUNT(I63:Q63)&gt;=5,SUM(LARGE(I63:Q63,{1,2,3,4,5})),IF(COUNT(I63:Q63)=4,SUM(LARGE(I63:Q63,{1,2,3,4})),IF(COUNT(I63:Q63)=3,SUM(LARGE(I63:Q63,{1,2,3})),IF(COUNT(I63:Q63)=2,SUM(LARGE(I63:Q63,{1,2})),IF(COUNT(I63:Q63)=1,SUM(LARGE(I63:Q63,{1})),0)))))</f>
        <v>0</v>
      </c>
      <c r="H63" s="36">
        <f t="shared" si="1"/>
        <v>0</v>
      </c>
      <c r="I63" s="128"/>
      <c r="J63" s="128"/>
      <c r="K63" s="128"/>
      <c r="L63" s="128"/>
      <c r="M63" s="128"/>
      <c r="N63" s="128"/>
      <c r="O63" s="128"/>
      <c r="P63" s="128"/>
      <c r="Q63" s="118"/>
    </row>
    <row r="64" spans="2:17" ht="12" x14ac:dyDescent="0.2">
      <c r="B64" s="125"/>
      <c r="C64" s="126"/>
      <c r="D64" s="39"/>
      <c r="E64" s="34" t="s">
        <v>166</v>
      </c>
      <c r="F64" s="127" t="s">
        <v>166</v>
      </c>
      <c r="G64" s="35">
        <f>IF(COUNT(I64:Q64)&gt;=5,SUM(LARGE(I64:Q64,{1,2,3,4,5})),IF(COUNT(I64:Q64)=4,SUM(LARGE(I64:Q64,{1,2,3,4})),IF(COUNT(I64:Q64)=3,SUM(LARGE(I64:Q64,{1,2,3})),IF(COUNT(I64:Q64)=2,SUM(LARGE(I64:Q64,{1,2})),IF(COUNT(I64:Q64)=1,SUM(LARGE(I64:Q64,{1})),0)))))</f>
        <v>0</v>
      </c>
      <c r="H64" s="36">
        <f t="shared" si="1"/>
        <v>0</v>
      </c>
      <c r="I64" s="128"/>
      <c r="J64" s="128"/>
      <c r="K64" s="128"/>
      <c r="L64" s="128"/>
      <c r="M64" s="128"/>
      <c r="N64" s="128"/>
      <c r="O64" s="128"/>
      <c r="P64" s="128"/>
      <c r="Q64" s="118"/>
    </row>
    <row r="65" spans="2:17" ht="12" x14ac:dyDescent="0.2">
      <c r="B65" s="125"/>
      <c r="C65" s="126"/>
      <c r="D65" s="39"/>
      <c r="E65" s="34" t="s">
        <v>166</v>
      </c>
      <c r="F65" s="127" t="s">
        <v>166</v>
      </c>
      <c r="G65" s="35">
        <f>IF(COUNT(I65:Q65)&gt;=5,SUM(LARGE(I65:Q65,{1,2,3,4,5})),IF(COUNT(I65:Q65)=4,SUM(LARGE(I65:Q65,{1,2,3,4})),IF(COUNT(I65:Q65)=3,SUM(LARGE(I65:Q65,{1,2,3})),IF(COUNT(I65:Q65)=2,SUM(LARGE(I65:Q65,{1,2})),IF(COUNT(I65:Q65)=1,SUM(LARGE(I65:Q65,{1})),0)))))</f>
        <v>0</v>
      </c>
      <c r="H65" s="36">
        <f t="shared" si="1"/>
        <v>0</v>
      </c>
      <c r="I65" s="128"/>
      <c r="J65" s="128"/>
      <c r="K65" s="128"/>
      <c r="L65" s="128"/>
      <c r="M65" s="128"/>
      <c r="N65" s="128"/>
      <c r="O65" s="128"/>
      <c r="P65" s="128"/>
      <c r="Q65" s="118"/>
    </row>
    <row r="66" spans="2:17" ht="12" x14ac:dyDescent="0.2">
      <c r="B66" s="125"/>
      <c r="C66" s="126"/>
      <c r="D66" s="39"/>
      <c r="E66" s="34" t="s">
        <v>166</v>
      </c>
      <c r="F66" s="127" t="s">
        <v>166</v>
      </c>
      <c r="G66" s="35">
        <f>IF(COUNT(I66:Q66)&gt;=5,SUM(LARGE(I66:Q66,{1,2,3,4,5})),IF(COUNT(I66:Q66)=4,SUM(LARGE(I66:Q66,{1,2,3,4})),IF(COUNT(I66:Q66)=3,SUM(LARGE(I66:Q66,{1,2,3})),IF(COUNT(I66:Q66)=2,SUM(LARGE(I66:Q66,{1,2})),IF(COUNT(I66:Q66)=1,SUM(LARGE(I66:Q66,{1})),0)))))</f>
        <v>0</v>
      </c>
      <c r="H66" s="36">
        <f t="shared" si="1"/>
        <v>0</v>
      </c>
      <c r="I66" s="128"/>
      <c r="J66" s="128"/>
      <c r="K66" s="128"/>
      <c r="L66" s="128"/>
      <c r="M66" s="128"/>
      <c r="N66" s="128"/>
      <c r="O66" s="128"/>
      <c r="P66" s="128"/>
      <c r="Q66" s="118"/>
    </row>
    <row r="67" spans="2:17" ht="12" x14ac:dyDescent="0.2">
      <c r="B67" s="125"/>
      <c r="C67" s="126"/>
      <c r="D67" s="39"/>
      <c r="E67" s="34" t="s">
        <v>166</v>
      </c>
      <c r="F67" s="127" t="s">
        <v>166</v>
      </c>
      <c r="G67" s="35">
        <f>IF(COUNT(I67:Q67)&gt;=5,SUM(LARGE(I67:Q67,{1,2,3,4,5})),IF(COUNT(I67:Q67)=4,SUM(LARGE(I67:Q67,{1,2,3,4})),IF(COUNT(I67:Q67)=3,SUM(LARGE(I67:Q67,{1,2,3})),IF(COUNT(I67:Q67)=2,SUM(LARGE(I67:Q67,{1,2})),IF(COUNT(I67:Q67)=1,SUM(LARGE(I67:Q67,{1})),0)))))</f>
        <v>0</v>
      </c>
      <c r="H67" s="36">
        <f t="shared" si="1"/>
        <v>0</v>
      </c>
      <c r="I67" s="128"/>
      <c r="J67" s="128"/>
      <c r="K67" s="128"/>
      <c r="L67" s="128"/>
      <c r="M67" s="128"/>
      <c r="N67" s="128"/>
      <c r="O67" s="128"/>
      <c r="P67" s="128"/>
      <c r="Q67" s="118"/>
    </row>
    <row r="68" spans="2:17" ht="12" x14ac:dyDescent="0.2">
      <c r="B68" s="125"/>
      <c r="C68" s="126"/>
      <c r="D68" s="39"/>
      <c r="E68" s="34" t="s">
        <v>166</v>
      </c>
      <c r="F68" s="127" t="s">
        <v>166</v>
      </c>
      <c r="G68" s="35">
        <f>IF(COUNT(I68:Q68)&gt;=5,SUM(LARGE(I68:Q68,{1,2,3,4,5})),IF(COUNT(I68:Q68)=4,SUM(LARGE(I68:Q68,{1,2,3,4})),IF(COUNT(I68:Q68)=3,SUM(LARGE(I68:Q68,{1,2,3})),IF(COUNT(I68:Q68)=2,SUM(LARGE(I68:Q68,{1,2})),IF(COUNT(I68:Q68)=1,SUM(LARGE(I68:Q68,{1})),0)))))</f>
        <v>0</v>
      </c>
      <c r="H68" s="36">
        <f t="shared" si="1"/>
        <v>0</v>
      </c>
      <c r="I68" s="128"/>
      <c r="J68" s="128"/>
      <c r="K68" s="128"/>
      <c r="L68" s="128"/>
      <c r="M68" s="128"/>
      <c r="N68" s="128"/>
      <c r="O68" s="128"/>
      <c r="P68" s="128"/>
      <c r="Q68" s="118"/>
    </row>
    <row r="69" spans="2:17" ht="12" x14ac:dyDescent="0.2">
      <c r="B69" s="125"/>
      <c r="C69" s="126"/>
      <c r="D69" s="39"/>
      <c r="E69" s="34" t="s">
        <v>166</v>
      </c>
      <c r="F69" s="127" t="s">
        <v>166</v>
      </c>
      <c r="G69" s="35">
        <f>IF(COUNT(I69:Q69)&gt;=5,SUM(LARGE(I69:Q69,{1,2,3,4,5})),IF(COUNT(I69:Q69)=4,SUM(LARGE(I69:Q69,{1,2,3,4})),IF(COUNT(I69:Q69)=3,SUM(LARGE(I69:Q69,{1,2,3})),IF(COUNT(I69:Q69)=2,SUM(LARGE(I69:Q69,{1,2})),IF(COUNT(I69:Q69)=1,SUM(LARGE(I69:Q69,{1})),0)))))</f>
        <v>0</v>
      </c>
      <c r="H69" s="36">
        <f t="shared" si="1"/>
        <v>0</v>
      </c>
      <c r="I69" s="128"/>
      <c r="J69" s="128"/>
      <c r="K69" s="128"/>
      <c r="L69" s="128"/>
      <c r="M69" s="128"/>
      <c r="N69" s="128"/>
      <c r="O69" s="128"/>
      <c r="P69" s="128"/>
      <c r="Q69" s="118"/>
    </row>
    <row r="70" spans="2:17" ht="10.199999999999999" x14ac:dyDescent="0.2">
      <c r="B70" s="129"/>
      <c r="C70" s="130"/>
      <c r="D70" s="130"/>
      <c r="E70" s="131"/>
      <c r="F70" s="132"/>
      <c r="G70" s="133"/>
      <c r="H70" s="131"/>
      <c r="I70" s="133"/>
      <c r="J70" s="133"/>
      <c r="K70" s="133"/>
      <c r="L70" s="133"/>
      <c r="M70" s="133"/>
      <c r="N70" s="133"/>
      <c r="O70" s="133"/>
      <c r="P70" s="133"/>
      <c r="Q70" s="118"/>
    </row>
    <row r="71" spans="2:17" ht="10.199999999999999" x14ac:dyDescent="0.2">
      <c r="B71" s="134"/>
      <c r="C71" s="135"/>
      <c r="D71" s="136" t="str">
        <f>SM_S19!$D$41</f>
        <v>CONTAGEM DE SEMANAS</v>
      </c>
      <c r="E71" s="137"/>
      <c r="F71" s="132"/>
      <c r="G71" s="138"/>
      <c r="H71" s="138"/>
      <c r="I71" s="50">
        <f>SM!H$41</f>
        <v>51</v>
      </c>
      <c r="J71" s="50">
        <f>SM!I$41</f>
        <v>39</v>
      </c>
      <c r="K71" s="50">
        <f>SM!J$41</f>
        <v>35</v>
      </c>
      <c r="L71" s="50">
        <f>SM!K$41</f>
        <v>31</v>
      </c>
      <c r="M71" s="50">
        <f>SM!L$41</f>
        <v>30</v>
      </c>
      <c r="N71" s="50">
        <f>SM!M$41</f>
        <v>12</v>
      </c>
      <c r="O71" s="50">
        <f>SM!N$41</f>
        <v>5</v>
      </c>
      <c r="P71" s="50">
        <f>SM!O$41</f>
        <v>1</v>
      </c>
      <c r="Q71" s="139"/>
    </row>
  </sheetData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T71"/>
  <sheetViews>
    <sheetView workbookViewId="0"/>
  </sheetViews>
  <sheetFormatPr defaultRowHeight="14.4" x14ac:dyDescent="0.2"/>
  <cols>
    <col min="4" max="4" width="26.85546875" bestFit="1" customWidth="1"/>
    <col min="5" max="5" width="29.85546875" bestFit="1" customWidth="1"/>
    <col min="6" max="6" width="10.42578125" bestFit="1" customWidth="1"/>
    <col min="8" max="9" width="10.140625" bestFit="1" customWidth="1"/>
  </cols>
  <sheetData>
    <row r="2" spans="2:20" ht="12" x14ac:dyDescent="0.2">
      <c r="B2" s="97" t="str">
        <f>SM_S19!B2</f>
        <v>RANKING ESTADUAL - 2018</v>
      </c>
      <c r="F2" s="99"/>
      <c r="G2" s="99"/>
      <c r="H2" s="100"/>
      <c r="I2" s="100"/>
      <c r="J2" s="101"/>
      <c r="K2" s="99"/>
      <c r="L2" s="102"/>
      <c r="M2" s="102"/>
      <c r="N2" s="102"/>
      <c r="O2" s="102"/>
      <c r="P2" s="102"/>
      <c r="Q2" s="102"/>
      <c r="R2" s="102"/>
      <c r="S2" s="102"/>
    </row>
    <row r="3" spans="2:20" ht="12" x14ac:dyDescent="0.2">
      <c r="B3" s="103" t="s">
        <v>620</v>
      </c>
      <c r="D3" s="6">
        <f>SM!D3</f>
        <v>43255</v>
      </c>
      <c r="E3" s="141"/>
      <c r="F3" s="99"/>
      <c r="G3" s="99"/>
      <c r="H3" s="100"/>
      <c r="I3" s="100"/>
      <c r="J3" s="101"/>
      <c r="K3" s="99"/>
      <c r="L3" s="102"/>
      <c r="M3" s="102"/>
      <c r="N3" s="102"/>
      <c r="O3" s="102"/>
      <c r="P3" s="102"/>
      <c r="Q3" s="102"/>
      <c r="R3" s="102"/>
      <c r="S3" s="102"/>
    </row>
    <row r="4" spans="2:20" ht="12" x14ac:dyDescent="0.2">
      <c r="B4" s="102"/>
      <c r="C4" s="104"/>
      <c r="D4" s="105"/>
      <c r="E4" s="105"/>
      <c r="F4" s="99"/>
      <c r="G4" s="99"/>
      <c r="H4" s="100"/>
      <c r="I4" s="100"/>
      <c r="J4" s="101"/>
      <c r="K4" s="99"/>
      <c r="L4" s="102"/>
      <c r="M4" s="102"/>
      <c r="N4" s="102"/>
      <c r="O4" s="102"/>
      <c r="P4" s="102"/>
      <c r="Q4" s="102"/>
      <c r="R4" s="102"/>
      <c r="S4" s="102"/>
    </row>
    <row r="5" spans="2:20" ht="12" x14ac:dyDescent="0.2">
      <c r="B5" s="106"/>
      <c r="C5" s="107"/>
      <c r="D5" s="107"/>
      <c r="E5" s="107"/>
      <c r="F5" s="142"/>
      <c r="G5" s="142"/>
      <c r="H5" s="143"/>
      <c r="I5" s="143"/>
      <c r="J5" s="110"/>
      <c r="K5" s="111"/>
      <c r="L5" s="112"/>
      <c r="M5" s="112"/>
      <c r="N5" s="112"/>
      <c r="O5" s="112"/>
      <c r="P5" s="112"/>
      <c r="Q5" s="112"/>
      <c r="R5" s="112"/>
      <c r="S5" s="112"/>
      <c r="T5" s="113"/>
    </row>
    <row r="6" spans="2:20" ht="24" x14ac:dyDescent="0.2">
      <c r="B6" s="114"/>
      <c r="C6" s="58" t="s">
        <v>2</v>
      </c>
      <c r="D6" s="58" t="str">
        <f>DM_S19!D6</f>
        <v>ATLETA 1</v>
      </c>
      <c r="E6" s="150" t="str">
        <f>DM_S19!E6</f>
        <v>ATLETA 2</v>
      </c>
      <c r="F6" s="151" t="str">
        <f>DM_S19!F6</f>
        <v>ENT 1</v>
      </c>
      <c r="G6" s="18" t="str">
        <f>DM_S19!G6</f>
        <v>ENT 2</v>
      </c>
      <c r="H6" s="144" t="s">
        <v>315</v>
      </c>
      <c r="I6" s="144" t="s">
        <v>316</v>
      </c>
      <c r="J6" s="116" t="str">
        <f>DM_S19!J6</f>
        <v>TOTAL RK52</v>
      </c>
      <c r="K6" s="117" t="str">
        <f>DM_S19!K6</f>
        <v>Torneios</v>
      </c>
      <c r="L6" s="145" t="str">
        <f>DM!J6</f>
        <v>2o</v>
      </c>
      <c r="M6" s="145" t="str">
        <f>DM!K6</f>
        <v>3o</v>
      </c>
      <c r="N6" s="145" t="str">
        <f>DM!L6</f>
        <v>2o</v>
      </c>
      <c r="O6" s="145" t="str">
        <f>DM!M6</f>
        <v>4o</v>
      </c>
      <c r="P6" s="145" t="str">
        <f>DM!N6</f>
        <v>1o</v>
      </c>
      <c r="Q6" s="145" t="str">
        <f>DM!O6</f>
        <v>1o</v>
      </c>
      <c r="R6" s="145" t="str">
        <f>DM!P6</f>
        <v>1o</v>
      </c>
      <c r="S6" s="145" t="str">
        <f>DM!Q6</f>
        <v>2o</v>
      </c>
      <c r="T6" s="118"/>
    </row>
    <row r="7" spans="2:20" ht="12" x14ac:dyDescent="0.2">
      <c r="B7" s="114"/>
      <c r="C7" s="58"/>
      <c r="D7" s="58"/>
      <c r="E7" s="152"/>
      <c r="F7" s="153"/>
      <c r="G7" s="18"/>
      <c r="H7" s="146"/>
      <c r="I7" s="146"/>
      <c r="J7" s="116"/>
      <c r="K7" s="117"/>
      <c r="L7" s="23" t="str">
        <f>DM!J7</f>
        <v>EST</v>
      </c>
      <c r="M7" s="23" t="str">
        <f>DM!K7</f>
        <v>EST</v>
      </c>
      <c r="N7" s="23" t="str">
        <f>DM!L7</f>
        <v>M-CWB</v>
      </c>
      <c r="O7" s="23" t="str">
        <f>DM!M7</f>
        <v>EST</v>
      </c>
      <c r="P7" s="23" t="str">
        <f>DM!N7</f>
        <v>M-OES</v>
      </c>
      <c r="Q7" s="23" t="str">
        <f>DM!O7</f>
        <v>M-CWB</v>
      </c>
      <c r="R7" s="23" t="str">
        <f>DM!P7</f>
        <v>EST</v>
      </c>
      <c r="S7" s="23" t="str">
        <f>DM!Q7</f>
        <v>EST</v>
      </c>
      <c r="T7" s="118"/>
    </row>
    <row r="8" spans="2:20" ht="12" x14ac:dyDescent="0.2">
      <c r="B8" s="119"/>
      <c r="C8" s="58"/>
      <c r="D8" s="58"/>
      <c r="E8" s="154"/>
      <c r="F8" s="155"/>
      <c r="G8" s="18"/>
      <c r="H8" s="147"/>
      <c r="I8" s="147"/>
      <c r="J8" s="116"/>
      <c r="K8" s="117"/>
      <c r="L8" s="25">
        <f>DM!J8</f>
        <v>42905</v>
      </c>
      <c r="M8" s="25">
        <f>DM!K8</f>
        <v>42988</v>
      </c>
      <c r="N8" s="25">
        <f>DM!L8</f>
        <v>43017</v>
      </c>
      <c r="O8" s="25">
        <f>DM!M8</f>
        <v>43045</v>
      </c>
      <c r="P8" s="25">
        <f>DM!N8</f>
        <v>43052</v>
      </c>
      <c r="Q8" s="25">
        <f>DM!O8</f>
        <v>43178</v>
      </c>
      <c r="R8" s="25">
        <f>DM!P8</f>
        <v>43222</v>
      </c>
      <c r="S8" s="25">
        <f>DM!Q8</f>
        <v>43255</v>
      </c>
      <c r="T8" s="118"/>
    </row>
    <row r="9" spans="2:20" ht="12" x14ac:dyDescent="0.2">
      <c r="B9" s="120"/>
      <c r="C9" s="107"/>
      <c r="D9" s="107"/>
      <c r="E9" s="107"/>
      <c r="F9" s="148"/>
      <c r="G9" s="148"/>
      <c r="H9" s="143"/>
      <c r="I9" s="143"/>
      <c r="J9" s="122"/>
      <c r="K9" s="123"/>
      <c r="L9" s="124"/>
      <c r="M9" s="124"/>
      <c r="N9" s="124"/>
      <c r="O9" s="124"/>
      <c r="P9" s="124"/>
      <c r="Q9" s="124"/>
      <c r="R9" s="124"/>
      <c r="S9" s="124"/>
      <c r="T9" s="118"/>
    </row>
    <row r="10" spans="2:20" ht="12" x14ac:dyDescent="0.2">
      <c r="B10" s="125"/>
      <c r="C10" s="126">
        <v>1</v>
      </c>
      <c r="D10" s="72" t="s">
        <v>580</v>
      </c>
      <c r="E10" s="39" t="s">
        <v>584</v>
      </c>
      <c r="F10" s="34" t="s">
        <v>718</v>
      </c>
      <c r="G10" s="34" t="s">
        <v>718</v>
      </c>
      <c r="H10" s="127">
        <v>39762</v>
      </c>
      <c r="I10" s="127">
        <v>39463</v>
      </c>
      <c r="J10" s="35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4320</v>
      </c>
      <c r="K10" s="36">
        <f t="shared" ref="K10:K23" si="0">COUNT(L10:T10)-COUNTIF(L10:T10,"=0")</f>
        <v>3</v>
      </c>
      <c r="L10" s="128">
        <v>1360</v>
      </c>
      <c r="M10" s="128"/>
      <c r="N10" s="128"/>
      <c r="O10" s="128">
        <v>1360</v>
      </c>
      <c r="P10" s="128"/>
      <c r="Q10" s="128"/>
      <c r="R10" s="128">
        <v>1600</v>
      </c>
      <c r="S10" s="128"/>
      <c r="T10" s="118"/>
    </row>
    <row r="11" spans="2:20" ht="12" x14ac:dyDescent="0.2">
      <c r="B11" s="125"/>
      <c r="C11" s="126">
        <v>2</v>
      </c>
      <c r="D11" s="82" t="s">
        <v>583</v>
      </c>
      <c r="E11" s="39" t="s">
        <v>571</v>
      </c>
      <c r="F11" s="34" t="s">
        <v>702</v>
      </c>
      <c r="G11" s="34" t="s">
        <v>700</v>
      </c>
      <c r="H11" s="127">
        <v>40368</v>
      </c>
      <c r="I11" s="127">
        <v>40102</v>
      </c>
      <c r="J11" s="35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3120</v>
      </c>
      <c r="K11" s="36">
        <f t="shared" si="0"/>
        <v>3</v>
      </c>
      <c r="L11" s="128">
        <v>1120</v>
      </c>
      <c r="M11" s="128">
        <v>1120</v>
      </c>
      <c r="N11" s="128"/>
      <c r="O11" s="128">
        <v>880</v>
      </c>
      <c r="P11" s="128"/>
      <c r="Q11" s="128"/>
      <c r="R11" s="128"/>
      <c r="S11" s="128"/>
      <c r="T11" s="118"/>
    </row>
    <row r="12" spans="2:20" ht="12" x14ac:dyDescent="0.2">
      <c r="B12" s="125"/>
      <c r="C12" s="126">
        <v>3</v>
      </c>
      <c r="D12" s="82" t="s">
        <v>583</v>
      </c>
      <c r="E12" s="79" t="s">
        <v>569</v>
      </c>
      <c r="F12" s="34" t="s">
        <v>702</v>
      </c>
      <c r="G12" s="34" t="s">
        <v>700</v>
      </c>
      <c r="H12" s="127">
        <v>40368</v>
      </c>
      <c r="I12" s="127">
        <v>39783</v>
      </c>
      <c r="J12" s="35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2720</v>
      </c>
      <c r="K12" s="36">
        <f t="shared" si="0"/>
        <v>2</v>
      </c>
      <c r="L12" s="128"/>
      <c r="M12" s="128"/>
      <c r="N12" s="128"/>
      <c r="O12" s="128"/>
      <c r="P12" s="128"/>
      <c r="Q12" s="128"/>
      <c r="R12" s="128">
        <v>1360</v>
      </c>
      <c r="S12" s="128">
        <v>1360</v>
      </c>
      <c r="T12" s="118"/>
    </row>
    <row r="13" spans="2:20" ht="12" x14ac:dyDescent="0.2">
      <c r="B13" s="125"/>
      <c r="C13" s="126">
        <v>4</v>
      </c>
      <c r="D13" s="79" t="s">
        <v>589</v>
      </c>
      <c r="E13" s="39" t="s">
        <v>587</v>
      </c>
      <c r="F13" s="34" t="s">
        <v>231</v>
      </c>
      <c r="G13" s="34" t="s">
        <v>231</v>
      </c>
      <c r="H13" s="127">
        <v>39839</v>
      </c>
      <c r="I13" s="127">
        <v>0</v>
      </c>
      <c r="J13" s="35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1680</v>
      </c>
      <c r="K13" s="36">
        <f t="shared" si="0"/>
        <v>2</v>
      </c>
      <c r="L13" s="128"/>
      <c r="M13" s="128">
        <v>1120</v>
      </c>
      <c r="N13" s="128">
        <v>560</v>
      </c>
      <c r="O13" s="128"/>
      <c r="P13" s="128"/>
      <c r="Q13" s="128"/>
      <c r="R13" s="128"/>
      <c r="S13" s="128"/>
      <c r="T13" s="118"/>
    </row>
    <row r="14" spans="2:20" ht="12" x14ac:dyDescent="0.2">
      <c r="B14" s="125"/>
      <c r="C14" s="126">
        <v>5</v>
      </c>
      <c r="D14" s="79" t="s">
        <v>572</v>
      </c>
      <c r="E14" s="39" t="s">
        <v>585</v>
      </c>
      <c r="F14" s="34" t="s">
        <v>712</v>
      </c>
      <c r="G14" s="34" t="s">
        <v>701</v>
      </c>
      <c r="H14" s="127">
        <v>39681</v>
      </c>
      <c r="I14" s="127">
        <v>39587</v>
      </c>
      <c r="J14" s="35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1600</v>
      </c>
      <c r="K14" s="36">
        <f t="shared" si="0"/>
        <v>1</v>
      </c>
      <c r="L14" s="128"/>
      <c r="M14" s="128"/>
      <c r="N14" s="128"/>
      <c r="O14" s="128"/>
      <c r="P14" s="128"/>
      <c r="Q14" s="128"/>
      <c r="R14" s="128"/>
      <c r="S14" s="128">
        <v>1600</v>
      </c>
      <c r="T14" s="118"/>
    </row>
    <row r="15" spans="2:20" ht="12" x14ac:dyDescent="0.2">
      <c r="B15" s="125"/>
      <c r="C15" s="126">
        <v>6</v>
      </c>
      <c r="D15" s="80" t="s">
        <v>593</v>
      </c>
      <c r="E15" s="39" t="s">
        <v>594</v>
      </c>
      <c r="F15" s="34" t="s">
        <v>703</v>
      </c>
      <c r="G15" s="34" t="s">
        <v>703</v>
      </c>
      <c r="H15" s="127">
        <v>39688</v>
      </c>
      <c r="I15" s="127">
        <v>40022</v>
      </c>
      <c r="J15" s="35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1120</v>
      </c>
      <c r="K15" s="36">
        <f t="shared" si="0"/>
        <v>1</v>
      </c>
      <c r="L15" s="128"/>
      <c r="M15" s="128"/>
      <c r="N15" s="128"/>
      <c r="O15" s="128"/>
      <c r="P15" s="128"/>
      <c r="Q15" s="128"/>
      <c r="R15" s="128"/>
      <c r="S15" s="128">
        <v>1120</v>
      </c>
      <c r="T15" s="118"/>
    </row>
    <row r="16" spans="2:20" ht="12" x14ac:dyDescent="0.2">
      <c r="B16" s="125"/>
      <c r="C16" s="126">
        <v>7</v>
      </c>
      <c r="D16" s="79" t="s">
        <v>460</v>
      </c>
      <c r="E16" s="39" t="s">
        <v>571</v>
      </c>
      <c r="F16" s="34" t="s">
        <v>702</v>
      </c>
      <c r="G16" s="34" t="s">
        <v>700</v>
      </c>
      <c r="H16" s="127">
        <v>39506</v>
      </c>
      <c r="I16" s="127">
        <v>40102</v>
      </c>
      <c r="J16" s="35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880</v>
      </c>
      <c r="K16" s="36">
        <f t="shared" si="0"/>
        <v>1</v>
      </c>
      <c r="L16" s="128"/>
      <c r="M16" s="128"/>
      <c r="N16" s="128"/>
      <c r="O16" s="128"/>
      <c r="P16" s="128"/>
      <c r="Q16" s="128"/>
      <c r="R16" s="128">
        <v>880</v>
      </c>
      <c r="S16" s="128"/>
      <c r="T16" s="118"/>
    </row>
    <row r="17" spans="2:20" ht="12" x14ac:dyDescent="0.2">
      <c r="B17" s="125"/>
      <c r="C17" s="126"/>
      <c r="D17" s="79" t="s">
        <v>592</v>
      </c>
      <c r="E17" s="39" t="s">
        <v>599</v>
      </c>
      <c r="F17" s="34" t="s">
        <v>711</v>
      </c>
      <c r="G17" s="34" t="s">
        <v>711</v>
      </c>
      <c r="H17" s="127">
        <v>39604</v>
      </c>
      <c r="I17" s="127">
        <v>39729</v>
      </c>
      <c r="J17" s="35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880</v>
      </c>
      <c r="K17" s="36">
        <f t="shared" si="0"/>
        <v>1</v>
      </c>
      <c r="L17" s="128"/>
      <c r="M17" s="128"/>
      <c r="N17" s="128"/>
      <c r="O17" s="128"/>
      <c r="P17" s="128"/>
      <c r="Q17" s="128"/>
      <c r="R17" s="128">
        <v>880</v>
      </c>
      <c r="S17" s="128"/>
      <c r="T17" s="118"/>
    </row>
    <row r="18" spans="2:20" ht="12" x14ac:dyDescent="0.2">
      <c r="B18" s="125"/>
      <c r="C18" s="126"/>
      <c r="D18" s="79" t="s">
        <v>601</v>
      </c>
      <c r="E18" s="39" t="s">
        <v>588</v>
      </c>
      <c r="F18" s="34" t="s">
        <v>711</v>
      </c>
      <c r="G18" s="34" t="s">
        <v>711</v>
      </c>
      <c r="H18" s="127">
        <v>39504</v>
      </c>
      <c r="I18" s="127">
        <v>39576</v>
      </c>
      <c r="J18" s="35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880</v>
      </c>
      <c r="K18" s="36">
        <f t="shared" si="0"/>
        <v>1</v>
      </c>
      <c r="L18" s="128"/>
      <c r="M18" s="128"/>
      <c r="N18" s="128"/>
      <c r="O18" s="128"/>
      <c r="P18" s="128"/>
      <c r="Q18" s="128"/>
      <c r="R18" s="128">
        <v>880</v>
      </c>
      <c r="S18" s="128"/>
      <c r="T18" s="118"/>
    </row>
    <row r="19" spans="2:20" ht="12" x14ac:dyDescent="0.2">
      <c r="B19" s="125"/>
      <c r="C19" s="126">
        <v>10</v>
      </c>
      <c r="D19" s="79" t="s">
        <v>595</v>
      </c>
      <c r="E19" s="39" t="s">
        <v>604</v>
      </c>
      <c r="F19" s="34" t="s">
        <v>704</v>
      </c>
      <c r="G19" s="34" t="s">
        <v>704</v>
      </c>
      <c r="H19" s="127">
        <v>40328</v>
      </c>
      <c r="I19" s="127">
        <v>40193</v>
      </c>
      <c r="J19" s="35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800</v>
      </c>
      <c r="K19" s="36">
        <f t="shared" si="0"/>
        <v>1</v>
      </c>
      <c r="L19" s="128"/>
      <c r="M19" s="128"/>
      <c r="N19" s="128"/>
      <c r="O19" s="128"/>
      <c r="P19" s="128"/>
      <c r="Q19" s="128">
        <v>800</v>
      </c>
      <c r="R19" s="128"/>
      <c r="S19" s="128"/>
      <c r="T19" s="118"/>
    </row>
    <row r="20" spans="2:20" ht="12" x14ac:dyDescent="0.2">
      <c r="B20" s="125"/>
      <c r="C20" s="126">
        <v>11</v>
      </c>
      <c r="D20" s="82" t="s">
        <v>583</v>
      </c>
      <c r="E20" s="39" t="s">
        <v>586</v>
      </c>
      <c r="F20" s="34" t="s">
        <v>702</v>
      </c>
      <c r="G20" s="34" t="s">
        <v>702</v>
      </c>
      <c r="H20" s="127">
        <v>40368</v>
      </c>
      <c r="I20" s="127">
        <v>39966</v>
      </c>
      <c r="J20" s="35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680</v>
      </c>
      <c r="K20" s="36">
        <f t="shared" si="0"/>
        <v>1</v>
      </c>
      <c r="L20" s="128"/>
      <c r="M20" s="128"/>
      <c r="N20" s="128"/>
      <c r="O20" s="128"/>
      <c r="P20" s="128">
        <v>680</v>
      </c>
      <c r="Q20" s="128"/>
      <c r="R20" s="128"/>
      <c r="S20" s="128"/>
      <c r="T20" s="118"/>
    </row>
    <row r="21" spans="2:20" ht="12" x14ac:dyDescent="0.2">
      <c r="B21" s="125"/>
      <c r="C21" s="126"/>
      <c r="D21" s="39" t="s">
        <v>603</v>
      </c>
      <c r="E21" s="39" t="s">
        <v>596</v>
      </c>
      <c r="F21" s="34" t="s">
        <v>704</v>
      </c>
      <c r="G21" s="34" t="s">
        <v>704</v>
      </c>
      <c r="H21" s="127">
        <v>0</v>
      </c>
      <c r="I21" s="127">
        <v>40293</v>
      </c>
      <c r="J21" s="35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680</v>
      </c>
      <c r="K21" s="36">
        <f t="shared" si="0"/>
        <v>1</v>
      </c>
      <c r="L21" s="128"/>
      <c r="M21" s="128"/>
      <c r="N21" s="128"/>
      <c r="O21" s="128"/>
      <c r="P21" s="128"/>
      <c r="Q21" s="128">
        <v>680</v>
      </c>
      <c r="R21" s="128"/>
      <c r="S21" s="128"/>
      <c r="T21" s="118"/>
    </row>
    <row r="22" spans="2:20" ht="12" x14ac:dyDescent="0.2">
      <c r="B22" s="125"/>
      <c r="C22" s="126">
        <v>13</v>
      </c>
      <c r="D22" s="82" t="s">
        <v>606</v>
      </c>
      <c r="E22" s="72" t="s">
        <v>607</v>
      </c>
      <c r="F22" s="34" t="s">
        <v>718</v>
      </c>
      <c r="G22" s="34" t="s">
        <v>718</v>
      </c>
      <c r="H22" s="127">
        <v>0</v>
      </c>
      <c r="I22" s="127">
        <v>0</v>
      </c>
      <c r="J22" s="35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560</v>
      </c>
      <c r="K22" s="36">
        <f t="shared" si="0"/>
        <v>1</v>
      </c>
      <c r="L22" s="128"/>
      <c r="M22" s="128"/>
      <c r="N22" s="128"/>
      <c r="O22" s="128"/>
      <c r="P22" s="128">
        <v>560</v>
      </c>
      <c r="Q22" s="128"/>
      <c r="R22" s="128"/>
      <c r="S22" s="128"/>
      <c r="T22" s="118"/>
    </row>
    <row r="23" spans="2:20" ht="12" x14ac:dyDescent="0.2">
      <c r="B23" s="125"/>
      <c r="C23" s="126"/>
      <c r="D23" s="39"/>
      <c r="E23" s="39"/>
      <c r="F23" s="34" t="s">
        <v>166</v>
      </c>
      <c r="G23" s="34" t="s">
        <v>166</v>
      </c>
      <c r="H23" s="127" t="s">
        <v>166</v>
      </c>
      <c r="I23" s="127" t="s">
        <v>166</v>
      </c>
      <c r="J23" s="35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0</v>
      </c>
      <c r="K23" s="36">
        <f t="shared" si="0"/>
        <v>0</v>
      </c>
      <c r="L23" s="128"/>
      <c r="M23" s="128"/>
      <c r="N23" s="128"/>
      <c r="O23" s="128"/>
      <c r="P23" s="128"/>
      <c r="Q23" s="128"/>
      <c r="R23" s="128"/>
      <c r="S23" s="128"/>
      <c r="T23" s="118"/>
    </row>
    <row r="24" spans="2:20" ht="12" x14ac:dyDescent="0.2">
      <c r="B24" s="125"/>
      <c r="C24" s="126"/>
      <c r="D24" s="79"/>
      <c r="E24" s="39"/>
      <c r="F24" s="34" t="s">
        <v>166</v>
      </c>
      <c r="G24" s="34" t="s">
        <v>166</v>
      </c>
      <c r="H24" s="127" t="s">
        <v>166</v>
      </c>
      <c r="I24" s="127" t="s">
        <v>166</v>
      </c>
      <c r="J24" s="35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0</v>
      </c>
      <c r="K24" s="36">
        <f t="shared" ref="K24:K69" si="1">COUNT(L24:T24)-COUNTIF(L24:T24,"=0")</f>
        <v>0</v>
      </c>
      <c r="L24" s="128"/>
      <c r="M24" s="128"/>
      <c r="N24" s="128"/>
      <c r="O24" s="128"/>
      <c r="P24" s="128"/>
      <c r="Q24" s="128"/>
      <c r="R24" s="128"/>
      <c r="S24" s="128"/>
      <c r="T24" s="118"/>
    </row>
    <row r="25" spans="2:20" ht="12" x14ac:dyDescent="0.2">
      <c r="B25" s="125"/>
      <c r="C25" s="126"/>
      <c r="D25" s="39"/>
      <c r="E25" s="39"/>
      <c r="F25" s="34" t="s">
        <v>166</v>
      </c>
      <c r="G25" s="34" t="s">
        <v>166</v>
      </c>
      <c r="H25" s="127" t="s">
        <v>166</v>
      </c>
      <c r="I25" s="127" t="s">
        <v>166</v>
      </c>
      <c r="J25" s="35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0</v>
      </c>
      <c r="K25" s="36">
        <f t="shared" si="1"/>
        <v>0</v>
      </c>
      <c r="L25" s="128"/>
      <c r="M25" s="128"/>
      <c r="N25" s="128"/>
      <c r="O25" s="128"/>
      <c r="P25" s="128"/>
      <c r="Q25" s="128"/>
      <c r="R25" s="128"/>
      <c r="S25" s="128"/>
      <c r="T25" s="118"/>
    </row>
    <row r="26" spans="2:20" ht="12" x14ac:dyDescent="0.2">
      <c r="B26" s="125"/>
      <c r="C26" s="126"/>
      <c r="D26" s="79"/>
      <c r="E26" s="39"/>
      <c r="F26" s="34" t="s">
        <v>166</v>
      </c>
      <c r="G26" s="34" t="s">
        <v>166</v>
      </c>
      <c r="H26" s="127" t="s">
        <v>166</v>
      </c>
      <c r="I26" s="127" t="s">
        <v>166</v>
      </c>
      <c r="J26" s="35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0</v>
      </c>
      <c r="K26" s="36">
        <f t="shared" si="1"/>
        <v>0</v>
      </c>
      <c r="L26" s="128"/>
      <c r="M26" s="128"/>
      <c r="N26" s="128"/>
      <c r="O26" s="128"/>
      <c r="P26" s="128"/>
      <c r="Q26" s="128"/>
      <c r="R26" s="128"/>
      <c r="S26" s="128"/>
      <c r="T26" s="118"/>
    </row>
    <row r="27" spans="2:20" ht="12" x14ac:dyDescent="0.2">
      <c r="B27" s="125"/>
      <c r="C27" s="126"/>
      <c r="D27" s="79"/>
      <c r="E27" s="39"/>
      <c r="F27" s="34" t="s">
        <v>166</v>
      </c>
      <c r="G27" s="34" t="s">
        <v>166</v>
      </c>
      <c r="H27" s="127" t="s">
        <v>166</v>
      </c>
      <c r="I27" s="127" t="s">
        <v>166</v>
      </c>
      <c r="J27" s="35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0</v>
      </c>
      <c r="K27" s="36">
        <f t="shared" si="1"/>
        <v>0</v>
      </c>
      <c r="L27" s="128"/>
      <c r="M27" s="128"/>
      <c r="N27" s="128"/>
      <c r="O27" s="128"/>
      <c r="P27" s="128"/>
      <c r="Q27" s="128"/>
      <c r="R27" s="128"/>
      <c r="S27" s="128"/>
      <c r="T27" s="118"/>
    </row>
    <row r="28" spans="2:20" ht="12" x14ac:dyDescent="0.2">
      <c r="B28" s="125"/>
      <c r="C28" s="126"/>
      <c r="D28" s="79"/>
      <c r="E28" s="39"/>
      <c r="F28" s="34" t="s">
        <v>166</v>
      </c>
      <c r="G28" s="34" t="s">
        <v>166</v>
      </c>
      <c r="H28" s="127" t="s">
        <v>166</v>
      </c>
      <c r="I28" s="127" t="s">
        <v>166</v>
      </c>
      <c r="J28" s="35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0</v>
      </c>
      <c r="K28" s="36">
        <f t="shared" si="1"/>
        <v>0</v>
      </c>
      <c r="L28" s="128"/>
      <c r="M28" s="128"/>
      <c r="N28" s="128"/>
      <c r="O28" s="128"/>
      <c r="P28" s="128"/>
      <c r="Q28" s="128"/>
      <c r="R28" s="128"/>
      <c r="S28" s="128"/>
      <c r="T28" s="118"/>
    </row>
    <row r="29" spans="2:20" ht="12" x14ac:dyDescent="0.2">
      <c r="B29" s="125"/>
      <c r="C29" s="126"/>
      <c r="D29" s="79"/>
      <c r="E29" s="39"/>
      <c r="F29" s="34" t="s">
        <v>166</v>
      </c>
      <c r="G29" s="34" t="s">
        <v>166</v>
      </c>
      <c r="H29" s="127" t="s">
        <v>166</v>
      </c>
      <c r="I29" s="127" t="s">
        <v>166</v>
      </c>
      <c r="J29" s="35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0</v>
      </c>
      <c r="K29" s="36">
        <f t="shared" si="1"/>
        <v>0</v>
      </c>
      <c r="L29" s="128"/>
      <c r="M29" s="128"/>
      <c r="N29" s="128"/>
      <c r="O29" s="128"/>
      <c r="P29" s="128"/>
      <c r="Q29" s="128"/>
      <c r="R29" s="128"/>
      <c r="S29" s="128"/>
      <c r="T29" s="118"/>
    </row>
    <row r="30" spans="2:20" ht="12" x14ac:dyDescent="0.2">
      <c r="B30" s="125"/>
      <c r="C30" s="126"/>
      <c r="D30" s="79"/>
      <c r="E30" s="39"/>
      <c r="F30" s="34" t="s">
        <v>166</v>
      </c>
      <c r="G30" s="34" t="s">
        <v>166</v>
      </c>
      <c r="H30" s="127" t="s">
        <v>166</v>
      </c>
      <c r="I30" s="127" t="s">
        <v>166</v>
      </c>
      <c r="J30" s="35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0</v>
      </c>
      <c r="K30" s="36">
        <f t="shared" si="1"/>
        <v>0</v>
      </c>
      <c r="L30" s="128"/>
      <c r="M30" s="128"/>
      <c r="N30" s="128"/>
      <c r="O30" s="128"/>
      <c r="P30" s="128"/>
      <c r="Q30" s="128"/>
      <c r="R30" s="128"/>
      <c r="S30" s="128"/>
      <c r="T30" s="118"/>
    </row>
    <row r="31" spans="2:20" ht="12" x14ac:dyDescent="0.2">
      <c r="B31" s="125"/>
      <c r="C31" s="126"/>
      <c r="D31" s="79"/>
      <c r="E31" s="39"/>
      <c r="F31" s="34" t="s">
        <v>166</v>
      </c>
      <c r="G31" s="34" t="s">
        <v>166</v>
      </c>
      <c r="H31" s="127" t="s">
        <v>166</v>
      </c>
      <c r="I31" s="127" t="s">
        <v>166</v>
      </c>
      <c r="J31" s="35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0</v>
      </c>
      <c r="K31" s="36">
        <f t="shared" si="1"/>
        <v>0</v>
      </c>
      <c r="L31" s="128"/>
      <c r="M31" s="128"/>
      <c r="N31" s="128"/>
      <c r="O31" s="128"/>
      <c r="P31" s="128"/>
      <c r="Q31" s="128"/>
      <c r="R31" s="128"/>
      <c r="S31" s="128"/>
      <c r="T31" s="118"/>
    </row>
    <row r="32" spans="2:20" ht="12" x14ac:dyDescent="0.2">
      <c r="B32" s="125"/>
      <c r="C32" s="126"/>
      <c r="D32" s="79"/>
      <c r="E32" s="39"/>
      <c r="F32" s="34" t="s">
        <v>166</v>
      </c>
      <c r="G32" s="34" t="s">
        <v>166</v>
      </c>
      <c r="H32" s="127" t="s">
        <v>166</v>
      </c>
      <c r="I32" s="127" t="s">
        <v>166</v>
      </c>
      <c r="J32" s="35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0</v>
      </c>
      <c r="K32" s="36">
        <f t="shared" si="1"/>
        <v>0</v>
      </c>
      <c r="L32" s="128"/>
      <c r="M32" s="128"/>
      <c r="N32" s="128"/>
      <c r="O32" s="128"/>
      <c r="P32" s="128"/>
      <c r="Q32" s="128"/>
      <c r="R32" s="128"/>
      <c r="S32" s="128"/>
      <c r="T32" s="118"/>
    </row>
    <row r="33" spans="2:20" ht="12" x14ac:dyDescent="0.2">
      <c r="B33" s="125"/>
      <c r="C33" s="126"/>
      <c r="D33" s="79"/>
      <c r="E33" s="39"/>
      <c r="F33" s="34" t="s">
        <v>166</v>
      </c>
      <c r="G33" s="34" t="s">
        <v>166</v>
      </c>
      <c r="H33" s="127" t="s">
        <v>166</v>
      </c>
      <c r="I33" s="127" t="s">
        <v>166</v>
      </c>
      <c r="J33" s="35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0</v>
      </c>
      <c r="K33" s="36">
        <f t="shared" si="1"/>
        <v>0</v>
      </c>
      <c r="L33" s="128"/>
      <c r="M33" s="128"/>
      <c r="N33" s="128"/>
      <c r="O33" s="128"/>
      <c r="P33" s="128"/>
      <c r="Q33" s="128"/>
      <c r="R33" s="128"/>
      <c r="S33" s="128"/>
      <c r="T33" s="118"/>
    </row>
    <row r="34" spans="2:20" ht="12" x14ac:dyDescent="0.2">
      <c r="B34" s="125"/>
      <c r="C34" s="126"/>
      <c r="D34" s="79"/>
      <c r="E34" s="39"/>
      <c r="F34" s="34" t="s">
        <v>166</v>
      </c>
      <c r="G34" s="34" t="s">
        <v>166</v>
      </c>
      <c r="H34" s="127" t="s">
        <v>166</v>
      </c>
      <c r="I34" s="127" t="s">
        <v>166</v>
      </c>
      <c r="J34" s="35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0</v>
      </c>
      <c r="K34" s="36">
        <f t="shared" si="1"/>
        <v>0</v>
      </c>
      <c r="L34" s="128"/>
      <c r="M34" s="128"/>
      <c r="N34" s="128"/>
      <c r="O34" s="128"/>
      <c r="P34" s="128"/>
      <c r="Q34" s="128"/>
      <c r="R34" s="128"/>
      <c r="S34" s="128"/>
      <c r="T34" s="118"/>
    </row>
    <row r="35" spans="2:20" ht="12" x14ac:dyDescent="0.2">
      <c r="B35" s="125"/>
      <c r="C35" s="126"/>
      <c r="D35" s="79"/>
      <c r="E35" s="39"/>
      <c r="F35" s="34" t="s">
        <v>166</v>
      </c>
      <c r="G35" s="34" t="s">
        <v>166</v>
      </c>
      <c r="H35" s="127" t="s">
        <v>166</v>
      </c>
      <c r="I35" s="127" t="s">
        <v>166</v>
      </c>
      <c r="J35" s="35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0</v>
      </c>
      <c r="K35" s="36">
        <f t="shared" si="1"/>
        <v>0</v>
      </c>
      <c r="L35" s="128"/>
      <c r="M35" s="128"/>
      <c r="N35" s="128"/>
      <c r="O35" s="128"/>
      <c r="P35" s="128"/>
      <c r="Q35" s="128"/>
      <c r="R35" s="128"/>
      <c r="S35" s="128"/>
      <c r="T35" s="118"/>
    </row>
    <row r="36" spans="2:20" ht="12" x14ac:dyDescent="0.2">
      <c r="B36" s="125"/>
      <c r="C36" s="126"/>
      <c r="D36" s="79"/>
      <c r="E36" s="39"/>
      <c r="F36" s="34" t="s">
        <v>166</v>
      </c>
      <c r="G36" s="34" t="s">
        <v>166</v>
      </c>
      <c r="H36" s="127" t="s">
        <v>166</v>
      </c>
      <c r="I36" s="127" t="s">
        <v>166</v>
      </c>
      <c r="J36" s="35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0</v>
      </c>
      <c r="K36" s="36">
        <f t="shared" si="1"/>
        <v>0</v>
      </c>
      <c r="L36" s="128"/>
      <c r="M36" s="128"/>
      <c r="N36" s="128"/>
      <c r="O36" s="128"/>
      <c r="P36" s="128"/>
      <c r="Q36" s="128"/>
      <c r="R36" s="128"/>
      <c r="S36" s="128"/>
      <c r="T36" s="118"/>
    </row>
    <row r="37" spans="2:20" ht="12" x14ac:dyDescent="0.2">
      <c r="B37" s="125"/>
      <c r="C37" s="126"/>
      <c r="D37" s="79"/>
      <c r="E37" s="39"/>
      <c r="F37" s="34" t="s">
        <v>166</v>
      </c>
      <c r="G37" s="34" t="s">
        <v>166</v>
      </c>
      <c r="H37" s="127" t="s">
        <v>166</v>
      </c>
      <c r="I37" s="127" t="s">
        <v>166</v>
      </c>
      <c r="J37" s="35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0</v>
      </c>
      <c r="K37" s="36">
        <f t="shared" si="1"/>
        <v>0</v>
      </c>
      <c r="L37" s="128"/>
      <c r="M37" s="128"/>
      <c r="N37" s="128"/>
      <c r="O37" s="128"/>
      <c r="P37" s="128"/>
      <c r="Q37" s="128"/>
      <c r="R37" s="128"/>
      <c r="S37" s="128"/>
      <c r="T37" s="118"/>
    </row>
    <row r="38" spans="2:20" ht="12" x14ac:dyDescent="0.2">
      <c r="B38" s="125"/>
      <c r="C38" s="126"/>
      <c r="D38" s="79"/>
      <c r="E38" s="39"/>
      <c r="F38" s="34" t="s">
        <v>166</v>
      </c>
      <c r="G38" s="34" t="s">
        <v>166</v>
      </c>
      <c r="H38" s="127" t="s">
        <v>166</v>
      </c>
      <c r="I38" s="127" t="s">
        <v>166</v>
      </c>
      <c r="J38" s="35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0</v>
      </c>
      <c r="K38" s="36">
        <f t="shared" si="1"/>
        <v>0</v>
      </c>
      <c r="L38" s="128"/>
      <c r="M38" s="128"/>
      <c r="N38" s="128"/>
      <c r="O38" s="128"/>
      <c r="P38" s="128"/>
      <c r="Q38" s="128"/>
      <c r="R38" s="128"/>
      <c r="S38" s="128"/>
      <c r="T38" s="118"/>
    </row>
    <row r="39" spans="2:20" ht="12" x14ac:dyDescent="0.2">
      <c r="B39" s="125"/>
      <c r="C39" s="126"/>
      <c r="D39" s="79"/>
      <c r="E39" s="39"/>
      <c r="F39" s="34" t="s">
        <v>166</v>
      </c>
      <c r="G39" s="34" t="s">
        <v>166</v>
      </c>
      <c r="H39" s="127" t="s">
        <v>166</v>
      </c>
      <c r="I39" s="127" t="s">
        <v>166</v>
      </c>
      <c r="J39" s="35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0</v>
      </c>
      <c r="K39" s="36">
        <f t="shared" si="1"/>
        <v>0</v>
      </c>
      <c r="L39" s="128"/>
      <c r="M39" s="128"/>
      <c r="N39" s="128"/>
      <c r="O39" s="128"/>
      <c r="P39" s="128"/>
      <c r="Q39" s="128"/>
      <c r="R39" s="128"/>
      <c r="S39" s="128"/>
      <c r="T39" s="118"/>
    </row>
    <row r="40" spans="2:20" ht="12" x14ac:dyDescent="0.2">
      <c r="B40" s="125"/>
      <c r="C40" s="126"/>
      <c r="D40" s="79"/>
      <c r="E40" s="39"/>
      <c r="F40" s="34" t="s">
        <v>166</v>
      </c>
      <c r="G40" s="34" t="s">
        <v>166</v>
      </c>
      <c r="H40" s="127" t="s">
        <v>166</v>
      </c>
      <c r="I40" s="127" t="s">
        <v>166</v>
      </c>
      <c r="J40" s="35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0</v>
      </c>
      <c r="K40" s="36">
        <f t="shared" si="1"/>
        <v>0</v>
      </c>
      <c r="L40" s="128"/>
      <c r="M40" s="128"/>
      <c r="N40" s="128"/>
      <c r="O40" s="128"/>
      <c r="P40" s="128"/>
      <c r="Q40" s="128"/>
      <c r="R40" s="128"/>
      <c r="S40" s="128"/>
      <c r="T40" s="118"/>
    </row>
    <row r="41" spans="2:20" ht="12" x14ac:dyDescent="0.2">
      <c r="B41" s="125"/>
      <c r="C41" s="126"/>
      <c r="D41" s="79"/>
      <c r="E41" s="39"/>
      <c r="F41" s="34" t="s">
        <v>166</v>
      </c>
      <c r="G41" s="34" t="s">
        <v>166</v>
      </c>
      <c r="H41" s="127" t="s">
        <v>166</v>
      </c>
      <c r="I41" s="127" t="s">
        <v>166</v>
      </c>
      <c r="J41" s="35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0</v>
      </c>
      <c r="K41" s="36">
        <f t="shared" si="1"/>
        <v>0</v>
      </c>
      <c r="L41" s="128"/>
      <c r="M41" s="128"/>
      <c r="N41" s="128"/>
      <c r="O41" s="128"/>
      <c r="P41" s="128"/>
      <c r="Q41" s="128"/>
      <c r="R41" s="128"/>
      <c r="S41" s="128"/>
      <c r="T41" s="118"/>
    </row>
    <row r="42" spans="2:20" ht="12" x14ac:dyDescent="0.2">
      <c r="B42" s="125"/>
      <c r="C42" s="126"/>
      <c r="D42" s="79"/>
      <c r="E42" s="39"/>
      <c r="F42" s="34" t="s">
        <v>166</v>
      </c>
      <c r="G42" s="34" t="s">
        <v>166</v>
      </c>
      <c r="H42" s="127" t="s">
        <v>166</v>
      </c>
      <c r="I42" s="127" t="s">
        <v>166</v>
      </c>
      <c r="J42" s="35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0</v>
      </c>
      <c r="K42" s="36">
        <f t="shared" si="1"/>
        <v>0</v>
      </c>
      <c r="L42" s="128"/>
      <c r="M42" s="128"/>
      <c r="N42" s="128"/>
      <c r="O42" s="128"/>
      <c r="P42" s="128"/>
      <c r="Q42" s="128"/>
      <c r="R42" s="128"/>
      <c r="S42" s="128"/>
      <c r="T42" s="118"/>
    </row>
    <row r="43" spans="2:20" ht="12" x14ac:dyDescent="0.2">
      <c r="B43" s="125"/>
      <c r="C43" s="126"/>
      <c r="D43" s="79"/>
      <c r="E43" s="39"/>
      <c r="F43" s="34" t="s">
        <v>166</v>
      </c>
      <c r="G43" s="34" t="s">
        <v>166</v>
      </c>
      <c r="H43" s="127" t="s">
        <v>166</v>
      </c>
      <c r="I43" s="127" t="s">
        <v>166</v>
      </c>
      <c r="J43" s="35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0</v>
      </c>
      <c r="K43" s="36">
        <f t="shared" si="1"/>
        <v>0</v>
      </c>
      <c r="L43" s="128"/>
      <c r="M43" s="128"/>
      <c r="N43" s="128"/>
      <c r="O43" s="128"/>
      <c r="P43" s="128"/>
      <c r="Q43" s="128"/>
      <c r="R43" s="128"/>
      <c r="S43" s="128"/>
      <c r="T43" s="118"/>
    </row>
    <row r="44" spans="2:20" ht="12" x14ac:dyDescent="0.2">
      <c r="B44" s="125"/>
      <c r="C44" s="126"/>
      <c r="D44" s="79"/>
      <c r="E44" s="39"/>
      <c r="F44" s="34" t="s">
        <v>166</v>
      </c>
      <c r="G44" s="34" t="s">
        <v>166</v>
      </c>
      <c r="H44" s="127" t="s">
        <v>166</v>
      </c>
      <c r="I44" s="127" t="s">
        <v>166</v>
      </c>
      <c r="J44" s="35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0</v>
      </c>
      <c r="K44" s="36">
        <f t="shared" si="1"/>
        <v>0</v>
      </c>
      <c r="L44" s="128"/>
      <c r="M44" s="128"/>
      <c r="N44" s="128"/>
      <c r="O44" s="128"/>
      <c r="P44" s="128"/>
      <c r="Q44" s="128"/>
      <c r="R44" s="128"/>
      <c r="S44" s="128"/>
      <c r="T44" s="118"/>
    </row>
    <row r="45" spans="2:20" ht="12" x14ac:dyDescent="0.2">
      <c r="B45" s="125"/>
      <c r="C45" s="126"/>
      <c r="D45" s="79"/>
      <c r="E45" s="39"/>
      <c r="F45" s="34" t="s">
        <v>166</v>
      </c>
      <c r="G45" s="34" t="s">
        <v>166</v>
      </c>
      <c r="H45" s="127" t="s">
        <v>166</v>
      </c>
      <c r="I45" s="127" t="s">
        <v>166</v>
      </c>
      <c r="J45" s="35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0</v>
      </c>
      <c r="K45" s="36">
        <f t="shared" si="1"/>
        <v>0</v>
      </c>
      <c r="L45" s="128"/>
      <c r="M45" s="128"/>
      <c r="N45" s="128"/>
      <c r="O45" s="128"/>
      <c r="P45" s="128"/>
      <c r="Q45" s="128"/>
      <c r="R45" s="128"/>
      <c r="S45" s="128"/>
      <c r="T45" s="118"/>
    </row>
    <row r="46" spans="2:20" ht="12" x14ac:dyDescent="0.2">
      <c r="B46" s="125"/>
      <c r="C46" s="126"/>
      <c r="D46" s="79"/>
      <c r="E46" s="39"/>
      <c r="F46" s="34" t="s">
        <v>166</v>
      </c>
      <c r="G46" s="34" t="s">
        <v>166</v>
      </c>
      <c r="H46" s="127" t="s">
        <v>166</v>
      </c>
      <c r="I46" s="127" t="s">
        <v>166</v>
      </c>
      <c r="J46" s="35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0</v>
      </c>
      <c r="K46" s="36">
        <f t="shared" si="1"/>
        <v>0</v>
      </c>
      <c r="L46" s="128"/>
      <c r="M46" s="128"/>
      <c r="N46" s="128"/>
      <c r="O46" s="128"/>
      <c r="P46" s="128"/>
      <c r="Q46" s="128"/>
      <c r="R46" s="128"/>
      <c r="S46" s="128"/>
      <c r="T46" s="118"/>
    </row>
    <row r="47" spans="2:20" ht="12" x14ac:dyDescent="0.2">
      <c r="B47" s="125"/>
      <c r="C47" s="126"/>
      <c r="D47" s="79"/>
      <c r="E47" s="39"/>
      <c r="F47" s="34" t="s">
        <v>166</v>
      </c>
      <c r="G47" s="34" t="s">
        <v>166</v>
      </c>
      <c r="H47" s="127" t="s">
        <v>166</v>
      </c>
      <c r="I47" s="127" t="s">
        <v>166</v>
      </c>
      <c r="J47" s="35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0</v>
      </c>
      <c r="K47" s="36">
        <f t="shared" si="1"/>
        <v>0</v>
      </c>
      <c r="L47" s="128"/>
      <c r="M47" s="128"/>
      <c r="N47" s="128"/>
      <c r="O47" s="128"/>
      <c r="P47" s="128"/>
      <c r="Q47" s="128"/>
      <c r="R47" s="128"/>
      <c r="S47" s="128"/>
      <c r="T47" s="118"/>
    </row>
    <row r="48" spans="2:20" ht="12" x14ac:dyDescent="0.2">
      <c r="B48" s="125"/>
      <c r="C48" s="126"/>
      <c r="D48" s="79"/>
      <c r="E48" s="39"/>
      <c r="F48" s="34" t="s">
        <v>166</v>
      </c>
      <c r="G48" s="34" t="s">
        <v>166</v>
      </c>
      <c r="H48" s="127" t="s">
        <v>166</v>
      </c>
      <c r="I48" s="127" t="s">
        <v>166</v>
      </c>
      <c r="J48" s="35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0</v>
      </c>
      <c r="K48" s="36">
        <f t="shared" si="1"/>
        <v>0</v>
      </c>
      <c r="L48" s="128"/>
      <c r="M48" s="128"/>
      <c r="N48" s="128"/>
      <c r="O48" s="128"/>
      <c r="P48" s="128"/>
      <c r="Q48" s="128"/>
      <c r="R48" s="128"/>
      <c r="S48" s="128"/>
      <c r="T48" s="118"/>
    </row>
    <row r="49" spans="2:20" ht="12" x14ac:dyDescent="0.2">
      <c r="B49" s="125"/>
      <c r="C49" s="126"/>
      <c r="D49" s="79"/>
      <c r="E49" s="39"/>
      <c r="F49" s="34" t="s">
        <v>166</v>
      </c>
      <c r="G49" s="34" t="s">
        <v>166</v>
      </c>
      <c r="H49" s="127" t="s">
        <v>166</v>
      </c>
      <c r="I49" s="127" t="s">
        <v>166</v>
      </c>
      <c r="J49" s="35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0</v>
      </c>
      <c r="K49" s="36">
        <f t="shared" si="1"/>
        <v>0</v>
      </c>
      <c r="L49" s="128"/>
      <c r="M49" s="128"/>
      <c r="N49" s="128"/>
      <c r="O49" s="128"/>
      <c r="P49" s="128"/>
      <c r="Q49" s="128"/>
      <c r="R49" s="128"/>
      <c r="S49" s="128"/>
      <c r="T49" s="118"/>
    </row>
    <row r="50" spans="2:20" ht="12" x14ac:dyDescent="0.2">
      <c r="B50" s="125"/>
      <c r="C50" s="126"/>
      <c r="D50" s="79"/>
      <c r="E50" s="39"/>
      <c r="F50" s="34" t="s">
        <v>166</v>
      </c>
      <c r="G50" s="34" t="s">
        <v>166</v>
      </c>
      <c r="H50" s="127" t="s">
        <v>166</v>
      </c>
      <c r="I50" s="127" t="s">
        <v>166</v>
      </c>
      <c r="J50" s="35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0</v>
      </c>
      <c r="K50" s="36">
        <f t="shared" si="1"/>
        <v>0</v>
      </c>
      <c r="L50" s="128"/>
      <c r="M50" s="128"/>
      <c r="N50" s="128"/>
      <c r="O50" s="128"/>
      <c r="P50" s="128"/>
      <c r="Q50" s="128"/>
      <c r="R50" s="128"/>
      <c r="S50" s="128"/>
      <c r="T50" s="118"/>
    </row>
    <row r="51" spans="2:20" ht="12" x14ac:dyDescent="0.2">
      <c r="B51" s="125"/>
      <c r="C51" s="126"/>
      <c r="D51" s="79"/>
      <c r="E51" s="39"/>
      <c r="F51" s="34" t="s">
        <v>166</v>
      </c>
      <c r="G51" s="34" t="s">
        <v>166</v>
      </c>
      <c r="H51" s="127" t="s">
        <v>166</v>
      </c>
      <c r="I51" s="127" t="s">
        <v>166</v>
      </c>
      <c r="J51" s="35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0</v>
      </c>
      <c r="K51" s="36">
        <f t="shared" si="1"/>
        <v>0</v>
      </c>
      <c r="L51" s="128"/>
      <c r="M51" s="128"/>
      <c r="N51" s="128"/>
      <c r="O51" s="128"/>
      <c r="P51" s="128"/>
      <c r="Q51" s="128"/>
      <c r="R51" s="128"/>
      <c r="S51" s="128"/>
      <c r="T51" s="118"/>
    </row>
    <row r="52" spans="2:20" ht="12" x14ac:dyDescent="0.2">
      <c r="B52" s="125"/>
      <c r="C52" s="126"/>
      <c r="D52" s="79"/>
      <c r="E52" s="39"/>
      <c r="F52" s="34" t="s">
        <v>166</v>
      </c>
      <c r="G52" s="34" t="s">
        <v>166</v>
      </c>
      <c r="H52" s="127" t="s">
        <v>166</v>
      </c>
      <c r="I52" s="127" t="s">
        <v>166</v>
      </c>
      <c r="J52" s="35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36">
        <f t="shared" si="1"/>
        <v>0</v>
      </c>
      <c r="L52" s="128"/>
      <c r="M52" s="128"/>
      <c r="N52" s="128"/>
      <c r="O52" s="128"/>
      <c r="P52" s="128"/>
      <c r="Q52" s="128"/>
      <c r="R52" s="128"/>
      <c r="S52" s="128"/>
      <c r="T52" s="118"/>
    </row>
    <row r="53" spans="2:20" ht="12" x14ac:dyDescent="0.2">
      <c r="B53" s="125"/>
      <c r="C53" s="126"/>
      <c r="D53" s="79"/>
      <c r="E53" s="39"/>
      <c r="F53" s="34" t="s">
        <v>166</v>
      </c>
      <c r="G53" s="34" t="s">
        <v>166</v>
      </c>
      <c r="H53" s="127" t="s">
        <v>166</v>
      </c>
      <c r="I53" s="127" t="s">
        <v>166</v>
      </c>
      <c r="J53" s="35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36">
        <f t="shared" si="1"/>
        <v>0</v>
      </c>
      <c r="L53" s="128"/>
      <c r="M53" s="128"/>
      <c r="N53" s="128"/>
      <c r="O53" s="128"/>
      <c r="P53" s="128"/>
      <c r="Q53" s="128"/>
      <c r="R53" s="128"/>
      <c r="S53" s="128"/>
      <c r="T53" s="118"/>
    </row>
    <row r="54" spans="2:20" ht="12" x14ac:dyDescent="0.2">
      <c r="B54" s="125"/>
      <c r="C54" s="126"/>
      <c r="D54" s="79"/>
      <c r="E54" s="39"/>
      <c r="F54" s="34" t="s">
        <v>166</v>
      </c>
      <c r="G54" s="34" t="s">
        <v>166</v>
      </c>
      <c r="H54" s="127" t="s">
        <v>166</v>
      </c>
      <c r="I54" s="127" t="s">
        <v>166</v>
      </c>
      <c r="J54" s="35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36">
        <f t="shared" si="1"/>
        <v>0</v>
      </c>
      <c r="L54" s="128"/>
      <c r="M54" s="128"/>
      <c r="N54" s="128"/>
      <c r="O54" s="128"/>
      <c r="P54" s="128"/>
      <c r="Q54" s="128"/>
      <c r="R54" s="128"/>
      <c r="S54" s="128"/>
      <c r="T54" s="118"/>
    </row>
    <row r="55" spans="2:20" ht="12" x14ac:dyDescent="0.2">
      <c r="B55" s="125"/>
      <c r="C55" s="126"/>
      <c r="D55" s="79"/>
      <c r="E55" s="39"/>
      <c r="F55" s="34" t="s">
        <v>166</v>
      </c>
      <c r="G55" s="34" t="s">
        <v>166</v>
      </c>
      <c r="H55" s="127" t="s">
        <v>166</v>
      </c>
      <c r="I55" s="127" t="s">
        <v>166</v>
      </c>
      <c r="J55" s="35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36">
        <f t="shared" si="1"/>
        <v>0</v>
      </c>
      <c r="L55" s="128"/>
      <c r="M55" s="128"/>
      <c r="N55" s="128"/>
      <c r="O55" s="128"/>
      <c r="P55" s="128"/>
      <c r="Q55" s="128"/>
      <c r="R55" s="128"/>
      <c r="S55" s="128"/>
      <c r="T55" s="118"/>
    </row>
    <row r="56" spans="2:20" ht="12" x14ac:dyDescent="0.2">
      <c r="B56" s="125"/>
      <c r="C56" s="126"/>
      <c r="D56" s="79"/>
      <c r="E56" s="39"/>
      <c r="F56" s="34" t="s">
        <v>166</v>
      </c>
      <c r="G56" s="34" t="s">
        <v>166</v>
      </c>
      <c r="H56" s="127" t="s">
        <v>166</v>
      </c>
      <c r="I56" s="127" t="s">
        <v>166</v>
      </c>
      <c r="J56" s="35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36">
        <f t="shared" si="1"/>
        <v>0</v>
      </c>
      <c r="L56" s="128"/>
      <c r="M56" s="128"/>
      <c r="N56" s="128"/>
      <c r="O56" s="128"/>
      <c r="P56" s="128"/>
      <c r="Q56" s="128"/>
      <c r="R56" s="128"/>
      <c r="S56" s="128"/>
      <c r="T56" s="118"/>
    </row>
    <row r="57" spans="2:20" ht="12" x14ac:dyDescent="0.2">
      <c r="B57" s="125"/>
      <c r="C57" s="126"/>
      <c r="D57" s="79"/>
      <c r="E57" s="39"/>
      <c r="F57" s="34" t="s">
        <v>166</v>
      </c>
      <c r="G57" s="34" t="s">
        <v>166</v>
      </c>
      <c r="H57" s="127" t="s">
        <v>166</v>
      </c>
      <c r="I57" s="127" t="s">
        <v>166</v>
      </c>
      <c r="J57" s="35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36">
        <f t="shared" si="1"/>
        <v>0</v>
      </c>
      <c r="L57" s="128"/>
      <c r="M57" s="128"/>
      <c r="N57" s="128"/>
      <c r="O57" s="128"/>
      <c r="P57" s="128"/>
      <c r="Q57" s="128"/>
      <c r="R57" s="128"/>
      <c r="S57" s="128"/>
      <c r="T57" s="118"/>
    </row>
    <row r="58" spans="2:20" ht="12" x14ac:dyDescent="0.2">
      <c r="B58" s="125"/>
      <c r="C58" s="126"/>
      <c r="D58" s="79"/>
      <c r="E58" s="39"/>
      <c r="F58" s="34" t="s">
        <v>166</v>
      </c>
      <c r="G58" s="34" t="s">
        <v>166</v>
      </c>
      <c r="H58" s="127" t="s">
        <v>166</v>
      </c>
      <c r="I58" s="127" t="s">
        <v>166</v>
      </c>
      <c r="J58" s="35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36">
        <f t="shared" si="1"/>
        <v>0</v>
      </c>
      <c r="L58" s="128"/>
      <c r="M58" s="128"/>
      <c r="N58" s="128"/>
      <c r="O58" s="128"/>
      <c r="P58" s="128"/>
      <c r="Q58" s="128"/>
      <c r="R58" s="128"/>
      <c r="S58" s="128"/>
      <c r="T58" s="118"/>
    </row>
    <row r="59" spans="2:20" ht="12" x14ac:dyDescent="0.2">
      <c r="B59" s="125"/>
      <c r="C59" s="126"/>
      <c r="D59" s="79"/>
      <c r="E59" s="39"/>
      <c r="F59" s="34" t="s">
        <v>166</v>
      </c>
      <c r="G59" s="34" t="s">
        <v>166</v>
      </c>
      <c r="H59" s="127" t="s">
        <v>166</v>
      </c>
      <c r="I59" s="127" t="s">
        <v>166</v>
      </c>
      <c r="J59" s="35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36">
        <f t="shared" si="1"/>
        <v>0</v>
      </c>
      <c r="L59" s="128"/>
      <c r="M59" s="128"/>
      <c r="N59" s="128"/>
      <c r="O59" s="128"/>
      <c r="P59" s="128"/>
      <c r="Q59" s="128"/>
      <c r="R59" s="128"/>
      <c r="S59" s="128"/>
      <c r="T59" s="118"/>
    </row>
    <row r="60" spans="2:20" ht="12" x14ac:dyDescent="0.2">
      <c r="B60" s="125"/>
      <c r="C60" s="126"/>
      <c r="D60" s="79"/>
      <c r="E60" s="39"/>
      <c r="F60" s="34" t="s">
        <v>166</v>
      </c>
      <c r="G60" s="34" t="s">
        <v>166</v>
      </c>
      <c r="H60" s="127" t="s">
        <v>166</v>
      </c>
      <c r="I60" s="127" t="s">
        <v>166</v>
      </c>
      <c r="J60" s="35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36">
        <f t="shared" si="1"/>
        <v>0</v>
      </c>
      <c r="L60" s="128"/>
      <c r="M60" s="128"/>
      <c r="N60" s="128"/>
      <c r="O60" s="128"/>
      <c r="P60" s="128"/>
      <c r="Q60" s="128"/>
      <c r="R60" s="128"/>
      <c r="S60" s="128"/>
      <c r="T60" s="118"/>
    </row>
    <row r="61" spans="2:20" ht="12" x14ac:dyDescent="0.2">
      <c r="B61" s="125"/>
      <c r="C61" s="126"/>
      <c r="D61" s="79"/>
      <c r="E61" s="39"/>
      <c r="F61" s="34" t="s">
        <v>166</v>
      </c>
      <c r="G61" s="34" t="s">
        <v>166</v>
      </c>
      <c r="H61" s="127" t="s">
        <v>166</v>
      </c>
      <c r="I61" s="127" t="s">
        <v>166</v>
      </c>
      <c r="J61" s="35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36">
        <f t="shared" si="1"/>
        <v>0</v>
      </c>
      <c r="L61" s="128"/>
      <c r="M61" s="128"/>
      <c r="N61" s="128"/>
      <c r="O61" s="128"/>
      <c r="P61" s="128"/>
      <c r="Q61" s="128"/>
      <c r="R61" s="128"/>
      <c r="S61" s="128"/>
      <c r="T61" s="118"/>
    </row>
    <row r="62" spans="2:20" ht="12" x14ac:dyDescent="0.2">
      <c r="B62" s="125"/>
      <c r="C62" s="126"/>
      <c r="D62" s="79"/>
      <c r="E62" s="39"/>
      <c r="F62" s="34" t="s">
        <v>166</v>
      </c>
      <c r="G62" s="34" t="s">
        <v>166</v>
      </c>
      <c r="H62" s="127" t="s">
        <v>166</v>
      </c>
      <c r="I62" s="127" t="s">
        <v>166</v>
      </c>
      <c r="J62" s="35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36">
        <f t="shared" si="1"/>
        <v>0</v>
      </c>
      <c r="L62" s="128"/>
      <c r="M62" s="128"/>
      <c r="N62" s="128"/>
      <c r="O62" s="128"/>
      <c r="P62" s="128"/>
      <c r="Q62" s="128"/>
      <c r="R62" s="128"/>
      <c r="S62" s="128"/>
      <c r="T62" s="118"/>
    </row>
    <row r="63" spans="2:20" ht="12" x14ac:dyDescent="0.2">
      <c r="B63" s="125"/>
      <c r="C63" s="126"/>
      <c r="D63" s="79"/>
      <c r="E63" s="39"/>
      <c r="F63" s="34" t="s">
        <v>166</v>
      </c>
      <c r="G63" s="34" t="s">
        <v>166</v>
      </c>
      <c r="H63" s="127" t="s">
        <v>166</v>
      </c>
      <c r="I63" s="127" t="s">
        <v>166</v>
      </c>
      <c r="J63" s="35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36">
        <f t="shared" si="1"/>
        <v>0</v>
      </c>
      <c r="L63" s="128"/>
      <c r="M63" s="128"/>
      <c r="N63" s="128"/>
      <c r="O63" s="128"/>
      <c r="P63" s="128"/>
      <c r="Q63" s="128"/>
      <c r="R63" s="128"/>
      <c r="S63" s="128"/>
      <c r="T63" s="118"/>
    </row>
    <row r="64" spans="2:20" ht="12" x14ac:dyDescent="0.2">
      <c r="B64" s="125"/>
      <c r="C64" s="126"/>
      <c r="D64" s="79"/>
      <c r="E64" s="39"/>
      <c r="F64" s="34" t="s">
        <v>166</v>
      </c>
      <c r="G64" s="34" t="s">
        <v>166</v>
      </c>
      <c r="H64" s="127" t="s">
        <v>166</v>
      </c>
      <c r="I64" s="127" t="s">
        <v>166</v>
      </c>
      <c r="J64" s="35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36">
        <f t="shared" si="1"/>
        <v>0</v>
      </c>
      <c r="L64" s="128"/>
      <c r="M64" s="128"/>
      <c r="N64" s="128"/>
      <c r="O64" s="128"/>
      <c r="P64" s="128"/>
      <c r="Q64" s="128"/>
      <c r="R64" s="128"/>
      <c r="S64" s="128"/>
      <c r="T64" s="118"/>
    </row>
    <row r="65" spans="2:20" ht="12" x14ac:dyDescent="0.2">
      <c r="B65" s="125"/>
      <c r="C65" s="126"/>
      <c r="D65" s="79"/>
      <c r="E65" s="39"/>
      <c r="F65" s="34" t="s">
        <v>166</v>
      </c>
      <c r="G65" s="34" t="s">
        <v>166</v>
      </c>
      <c r="H65" s="127" t="s">
        <v>166</v>
      </c>
      <c r="I65" s="127" t="s">
        <v>166</v>
      </c>
      <c r="J65" s="35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36">
        <f t="shared" si="1"/>
        <v>0</v>
      </c>
      <c r="L65" s="128"/>
      <c r="M65" s="128"/>
      <c r="N65" s="128"/>
      <c r="O65" s="128"/>
      <c r="P65" s="128"/>
      <c r="Q65" s="128"/>
      <c r="R65" s="128"/>
      <c r="S65" s="128"/>
      <c r="T65" s="118"/>
    </row>
    <row r="66" spans="2:20" ht="12" x14ac:dyDescent="0.2">
      <c r="B66" s="125"/>
      <c r="C66" s="126"/>
      <c r="D66" s="79"/>
      <c r="E66" s="39"/>
      <c r="F66" s="34" t="s">
        <v>166</v>
      </c>
      <c r="G66" s="34" t="s">
        <v>166</v>
      </c>
      <c r="H66" s="127" t="s">
        <v>166</v>
      </c>
      <c r="I66" s="127" t="s">
        <v>166</v>
      </c>
      <c r="J66" s="35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36">
        <f t="shared" si="1"/>
        <v>0</v>
      </c>
      <c r="L66" s="128"/>
      <c r="M66" s="128"/>
      <c r="N66" s="128"/>
      <c r="O66" s="128"/>
      <c r="P66" s="128"/>
      <c r="Q66" s="128"/>
      <c r="R66" s="128"/>
      <c r="S66" s="128"/>
      <c r="T66" s="118"/>
    </row>
    <row r="67" spans="2:20" ht="12" x14ac:dyDescent="0.2">
      <c r="B67" s="125"/>
      <c r="C67" s="126"/>
      <c r="D67" s="79"/>
      <c r="E67" s="39"/>
      <c r="F67" s="34" t="s">
        <v>166</v>
      </c>
      <c r="G67" s="34" t="s">
        <v>166</v>
      </c>
      <c r="H67" s="127" t="s">
        <v>166</v>
      </c>
      <c r="I67" s="127" t="s">
        <v>166</v>
      </c>
      <c r="J67" s="35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36">
        <f t="shared" si="1"/>
        <v>0</v>
      </c>
      <c r="L67" s="128"/>
      <c r="M67" s="128"/>
      <c r="N67" s="128"/>
      <c r="O67" s="128"/>
      <c r="P67" s="128"/>
      <c r="Q67" s="128"/>
      <c r="R67" s="128"/>
      <c r="S67" s="128"/>
      <c r="T67" s="118"/>
    </row>
    <row r="68" spans="2:20" ht="12" x14ac:dyDescent="0.2">
      <c r="B68" s="125"/>
      <c r="C68" s="126"/>
      <c r="D68" s="79"/>
      <c r="E68" s="39"/>
      <c r="F68" s="34" t="s">
        <v>166</v>
      </c>
      <c r="G68" s="34" t="s">
        <v>166</v>
      </c>
      <c r="H68" s="127" t="s">
        <v>166</v>
      </c>
      <c r="I68" s="127" t="s">
        <v>166</v>
      </c>
      <c r="J68" s="35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36">
        <f t="shared" si="1"/>
        <v>0</v>
      </c>
      <c r="L68" s="128"/>
      <c r="M68" s="128"/>
      <c r="N68" s="128"/>
      <c r="O68" s="128"/>
      <c r="P68" s="128"/>
      <c r="Q68" s="128"/>
      <c r="R68" s="128"/>
      <c r="S68" s="128"/>
      <c r="T68" s="118"/>
    </row>
    <row r="69" spans="2:20" ht="12" x14ac:dyDescent="0.2">
      <c r="B69" s="125"/>
      <c r="C69" s="126"/>
      <c r="D69" s="79"/>
      <c r="E69" s="39"/>
      <c r="F69" s="34" t="s">
        <v>166</v>
      </c>
      <c r="G69" s="34" t="s">
        <v>166</v>
      </c>
      <c r="H69" s="127" t="s">
        <v>166</v>
      </c>
      <c r="I69" s="127" t="s">
        <v>166</v>
      </c>
      <c r="J69" s="35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36">
        <f t="shared" si="1"/>
        <v>0</v>
      </c>
      <c r="L69" s="128"/>
      <c r="M69" s="128"/>
      <c r="N69" s="128"/>
      <c r="O69" s="128"/>
      <c r="P69" s="128"/>
      <c r="Q69" s="128"/>
      <c r="R69" s="128"/>
      <c r="S69" s="128"/>
      <c r="T69" s="118"/>
    </row>
    <row r="70" spans="2:20" ht="10.199999999999999" x14ac:dyDescent="0.2">
      <c r="B70" s="129"/>
      <c r="C70" s="130"/>
      <c r="D70" s="130"/>
      <c r="E70" s="130"/>
      <c r="F70" s="131"/>
      <c r="G70" s="131"/>
      <c r="H70" s="132"/>
      <c r="I70" s="132"/>
      <c r="J70" s="133"/>
      <c r="K70" s="131"/>
      <c r="L70" s="133"/>
      <c r="M70" s="133"/>
      <c r="N70" s="133"/>
      <c r="O70" s="133"/>
      <c r="P70" s="133"/>
      <c r="Q70" s="133"/>
      <c r="R70" s="133"/>
      <c r="S70" s="133"/>
      <c r="T70" s="118"/>
    </row>
    <row r="71" spans="2:20" ht="10.199999999999999" x14ac:dyDescent="0.2">
      <c r="B71" s="134"/>
      <c r="C71" s="135"/>
      <c r="D71" s="136"/>
      <c r="E71" s="136" t="str">
        <f>SM_S19!$D$41</f>
        <v>CONTAGEM DE SEMANAS</v>
      </c>
      <c r="F71" s="137"/>
      <c r="G71" s="137"/>
      <c r="H71" s="132"/>
      <c r="I71" s="132"/>
      <c r="J71" s="138"/>
      <c r="K71" s="138"/>
      <c r="L71" s="50">
        <f>SM!H$41</f>
        <v>51</v>
      </c>
      <c r="M71" s="50">
        <f>SM!I$41</f>
        <v>39</v>
      </c>
      <c r="N71" s="50">
        <f>SM!J$41</f>
        <v>35</v>
      </c>
      <c r="O71" s="50">
        <f>SM!K$41</f>
        <v>31</v>
      </c>
      <c r="P71" s="50">
        <f>SM!L$41</f>
        <v>30</v>
      </c>
      <c r="Q71" s="50">
        <f>SM!M$41</f>
        <v>12</v>
      </c>
      <c r="R71" s="50">
        <f>SM!N$41</f>
        <v>5</v>
      </c>
      <c r="S71" s="50">
        <f>SM!O$41</f>
        <v>1</v>
      </c>
      <c r="T71" s="139"/>
    </row>
  </sheetData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T71"/>
  <sheetViews>
    <sheetView workbookViewId="0"/>
  </sheetViews>
  <sheetFormatPr defaultRowHeight="14.4" x14ac:dyDescent="0.2"/>
  <cols>
    <col min="4" max="4" width="21.7109375" bestFit="1" customWidth="1"/>
    <col min="5" max="5" width="27" bestFit="1" customWidth="1"/>
    <col min="6" max="7" width="10.42578125" bestFit="1" customWidth="1"/>
    <col min="8" max="9" width="10.140625" bestFit="1" customWidth="1"/>
  </cols>
  <sheetData>
    <row r="2" spans="2:20" ht="12" x14ac:dyDescent="0.2">
      <c r="B2" s="97" t="str">
        <f>SM_S19!B2</f>
        <v>RANKING ESTADUAL - 2018</v>
      </c>
      <c r="F2" s="99"/>
      <c r="G2" s="99"/>
      <c r="H2" s="100"/>
      <c r="I2" s="100"/>
      <c r="J2" s="101"/>
      <c r="K2" s="99"/>
      <c r="L2" s="102"/>
      <c r="M2" s="102"/>
      <c r="N2" s="102"/>
      <c r="O2" s="102"/>
      <c r="P2" s="102"/>
      <c r="Q2" s="102"/>
      <c r="R2" s="102"/>
      <c r="S2" s="102"/>
    </row>
    <row r="3" spans="2:20" ht="12" x14ac:dyDescent="0.2">
      <c r="B3" s="103" t="s">
        <v>621</v>
      </c>
      <c r="D3" s="6">
        <f>SM!D3</f>
        <v>43255</v>
      </c>
      <c r="E3" s="141"/>
      <c r="F3" s="99"/>
      <c r="G3" s="99"/>
      <c r="H3" s="100"/>
      <c r="I3" s="100"/>
      <c r="J3" s="101"/>
      <c r="K3" s="99"/>
      <c r="L3" s="102"/>
      <c r="M3" s="102"/>
      <c r="N3" s="102"/>
      <c r="O3" s="102"/>
      <c r="P3" s="102"/>
      <c r="Q3" s="102"/>
      <c r="R3" s="102"/>
      <c r="S3" s="102"/>
    </row>
    <row r="4" spans="2:20" ht="12" x14ac:dyDescent="0.2">
      <c r="B4" s="102"/>
      <c r="C4" s="104"/>
      <c r="D4" s="105"/>
      <c r="E4" s="105"/>
      <c r="F4" s="99"/>
      <c r="G4" s="99"/>
      <c r="H4" s="100"/>
      <c r="I4" s="100"/>
      <c r="J4" s="101"/>
      <c r="K4" s="99"/>
      <c r="L4" s="102"/>
      <c r="M4" s="102"/>
      <c r="N4" s="102"/>
      <c r="O4" s="102"/>
      <c r="P4" s="102"/>
      <c r="Q4" s="102"/>
      <c r="R4" s="102"/>
      <c r="S4" s="102"/>
    </row>
    <row r="5" spans="2:20" ht="12" x14ac:dyDescent="0.2">
      <c r="B5" s="106"/>
      <c r="C5" s="107"/>
      <c r="D5" s="107"/>
      <c r="E5" s="107"/>
      <c r="F5" s="142"/>
      <c r="G5" s="142"/>
      <c r="H5" s="143"/>
      <c r="I5" s="143"/>
      <c r="J5" s="110"/>
      <c r="K5" s="111"/>
      <c r="L5" s="112"/>
      <c r="M5" s="112"/>
      <c r="N5" s="112"/>
      <c r="O5" s="112"/>
      <c r="P5" s="112"/>
      <c r="Q5" s="112"/>
      <c r="R5" s="112"/>
      <c r="S5" s="112"/>
      <c r="T5" s="113"/>
    </row>
    <row r="6" spans="2:20" ht="24" x14ac:dyDescent="0.2">
      <c r="B6" s="114"/>
      <c r="C6" s="58" t="s">
        <v>2</v>
      </c>
      <c r="D6" s="58" t="str">
        <f>DM_S19!D6</f>
        <v>ATLETA 1</v>
      </c>
      <c r="E6" s="150" t="str">
        <f>DM_S19!E6</f>
        <v>ATLETA 2</v>
      </c>
      <c r="F6" s="151" t="str">
        <f>DM_S19!F6</f>
        <v>ENT 1</v>
      </c>
      <c r="G6" s="18" t="str">
        <f>DM_S19!G6</f>
        <v>ENT 2</v>
      </c>
      <c r="H6" s="144" t="s">
        <v>315</v>
      </c>
      <c r="I6" s="144" t="s">
        <v>316</v>
      </c>
      <c r="J6" s="116" t="str">
        <f>DM_S19!J6</f>
        <v>TOTAL RK52</v>
      </c>
      <c r="K6" s="117" t="str">
        <f>DM_S19!K6</f>
        <v>Torneios</v>
      </c>
      <c r="L6" s="145" t="str">
        <f>DM!J6</f>
        <v>2o</v>
      </c>
      <c r="M6" s="145" t="str">
        <f>DM!K6</f>
        <v>3o</v>
      </c>
      <c r="N6" s="145" t="str">
        <f>DM!L6</f>
        <v>2o</v>
      </c>
      <c r="O6" s="145" t="str">
        <f>DM!M6</f>
        <v>4o</v>
      </c>
      <c r="P6" s="145" t="str">
        <f>DM!N6</f>
        <v>1o</v>
      </c>
      <c r="Q6" s="145" t="str">
        <f>DM!O6</f>
        <v>1o</v>
      </c>
      <c r="R6" s="145" t="str">
        <f>DM!P6</f>
        <v>1o</v>
      </c>
      <c r="S6" s="145" t="str">
        <f>DM!Q6</f>
        <v>2o</v>
      </c>
      <c r="T6" s="118"/>
    </row>
    <row r="7" spans="2:20" ht="12" x14ac:dyDescent="0.2">
      <c r="B7" s="114"/>
      <c r="C7" s="58"/>
      <c r="D7" s="58"/>
      <c r="E7" s="152"/>
      <c r="F7" s="153"/>
      <c r="G7" s="18"/>
      <c r="H7" s="146"/>
      <c r="I7" s="146"/>
      <c r="J7" s="116"/>
      <c r="K7" s="117"/>
      <c r="L7" s="23" t="str">
        <f>DM!J7</f>
        <v>EST</v>
      </c>
      <c r="M7" s="23" t="str">
        <f>DM!K7</f>
        <v>EST</v>
      </c>
      <c r="N7" s="23" t="str">
        <f>DM!L7</f>
        <v>M-CWB</v>
      </c>
      <c r="O7" s="23" t="str">
        <f>DM!M7</f>
        <v>EST</v>
      </c>
      <c r="P7" s="23" t="str">
        <f>DM!N7</f>
        <v>M-OES</v>
      </c>
      <c r="Q7" s="23" t="str">
        <f>DM!O7</f>
        <v>M-CWB</v>
      </c>
      <c r="R7" s="23" t="str">
        <f>DM!P7</f>
        <v>EST</v>
      </c>
      <c r="S7" s="23" t="str">
        <f>DM!Q7</f>
        <v>EST</v>
      </c>
      <c r="T7" s="118"/>
    </row>
    <row r="8" spans="2:20" ht="12" x14ac:dyDescent="0.2">
      <c r="B8" s="119"/>
      <c r="C8" s="58"/>
      <c r="D8" s="58"/>
      <c r="E8" s="154"/>
      <c r="F8" s="155"/>
      <c r="G8" s="18"/>
      <c r="H8" s="147"/>
      <c r="I8" s="147"/>
      <c r="J8" s="116"/>
      <c r="K8" s="117"/>
      <c r="L8" s="25">
        <f>DM!J8</f>
        <v>42905</v>
      </c>
      <c r="M8" s="25">
        <f>DM!K8</f>
        <v>42988</v>
      </c>
      <c r="N8" s="25">
        <f>DM!L8</f>
        <v>43017</v>
      </c>
      <c r="O8" s="25">
        <f>DM!M8</f>
        <v>43045</v>
      </c>
      <c r="P8" s="25">
        <f>DM!N8</f>
        <v>43052</v>
      </c>
      <c r="Q8" s="25">
        <f>DM!O8</f>
        <v>43178</v>
      </c>
      <c r="R8" s="25">
        <f>DM!P8</f>
        <v>43222</v>
      </c>
      <c r="S8" s="25">
        <f>DM!Q8</f>
        <v>43255</v>
      </c>
      <c r="T8" s="118"/>
    </row>
    <row r="9" spans="2:20" ht="12" x14ac:dyDescent="0.2">
      <c r="B9" s="120"/>
      <c r="C9" s="107"/>
      <c r="D9" s="107"/>
      <c r="E9" s="107"/>
      <c r="F9" s="148"/>
      <c r="G9" s="148"/>
      <c r="H9" s="143"/>
      <c r="I9" s="143"/>
      <c r="J9" s="122"/>
      <c r="K9" s="123"/>
      <c r="L9" s="124"/>
      <c r="M9" s="124"/>
      <c r="N9" s="124"/>
      <c r="O9" s="124"/>
      <c r="P9" s="124"/>
      <c r="Q9" s="124"/>
      <c r="R9" s="124"/>
      <c r="S9" s="124"/>
      <c r="T9" s="118"/>
    </row>
    <row r="10" spans="2:20" ht="12" x14ac:dyDescent="0.2">
      <c r="B10" s="125"/>
      <c r="C10" s="126">
        <v>1</v>
      </c>
      <c r="D10" s="79" t="s">
        <v>610</v>
      </c>
      <c r="E10" s="39" t="s">
        <v>579</v>
      </c>
      <c r="F10" s="34" t="s">
        <v>718</v>
      </c>
      <c r="G10" s="34" t="s">
        <v>718</v>
      </c>
      <c r="H10" s="127">
        <v>40588</v>
      </c>
      <c r="I10" s="127">
        <v>40194</v>
      </c>
      <c r="J10" s="35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2240</v>
      </c>
      <c r="K10" s="36">
        <f t="shared" ref="K10:K17" si="0">COUNT(L10:T10)-COUNTIF(L10:T10,"=0")</f>
        <v>2</v>
      </c>
      <c r="L10" s="128"/>
      <c r="M10" s="128"/>
      <c r="N10" s="128"/>
      <c r="O10" s="128">
        <v>880</v>
      </c>
      <c r="P10" s="128"/>
      <c r="Q10" s="128"/>
      <c r="R10" s="128">
        <v>1360</v>
      </c>
      <c r="S10" s="128"/>
      <c r="T10" s="118"/>
    </row>
    <row r="11" spans="2:20" ht="12" x14ac:dyDescent="0.2">
      <c r="B11" s="125"/>
      <c r="C11" s="126">
        <v>2</v>
      </c>
      <c r="D11" s="79" t="s">
        <v>581</v>
      </c>
      <c r="E11" s="39" t="s">
        <v>609</v>
      </c>
      <c r="F11" s="34" t="s">
        <v>701</v>
      </c>
      <c r="G11" s="34" t="s">
        <v>702</v>
      </c>
      <c r="H11" s="127">
        <v>39454</v>
      </c>
      <c r="I11" s="127">
        <v>39480</v>
      </c>
      <c r="J11" s="35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1600</v>
      </c>
      <c r="K11" s="36">
        <f t="shared" si="0"/>
        <v>1</v>
      </c>
      <c r="L11" s="128"/>
      <c r="M11" s="128"/>
      <c r="N11" s="128"/>
      <c r="O11" s="128"/>
      <c r="P11" s="128"/>
      <c r="Q11" s="128"/>
      <c r="R11" s="128">
        <v>1600</v>
      </c>
      <c r="S11" s="128"/>
      <c r="T11" s="118"/>
    </row>
    <row r="12" spans="2:20" ht="12" x14ac:dyDescent="0.2">
      <c r="B12" s="125"/>
      <c r="C12" s="126"/>
      <c r="D12" s="79" t="s">
        <v>612</v>
      </c>
      <c r="E12" s="39" t="s">
        <v>566</v>
      </c>
      <c r="F12" s="34" t="s">
        <v>703</v>
      </c>
      <c r="G12" s="34" t="s">
        <v>704</v>
      </c>
      <c r="H12" s="127">
        <v>40420</v>
      </c>
      <c r="I12" s="127">
        <v>39653</v>
      </c>
      <c r="J12" s="35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1600</v>
      </c>
      <c r="K12" s="36">
        <f t="shared" si="0"/>
        <v>1</v>
      </c>
      <c r="L12" s="128"/>
      <c r="M12" s="128"/>
      <c r="N12" s="128"/>
      <c r="O12" s="128"/>
      <c r="P12" s="128"/>
      <c r="Q12" s="128"/>
      <c r="R12" s="128"/>
      <c r="S12" s="128">
        <v>1600</v>
      </c>
      <c r="T12" s="118"/>
    </row>
    <row r="13" spans="2:20" ht="12" x14ac:dyDescent="0.2">
      <c r="B13" s="125"/>
      <c r="C13" s="126">
        <v>4</v>
      </c>
      <c r="D13" s="79" t="s">
        <v>609</v>
      </c>
      <c r="E13" s="39" t="s">
        <v>611</v>
      </c>
      <c r="F13" s="34" t="s">
        <v>702</v>
      </c>
      <c r="G13" s="34" t="s">
        <v>700</v>
      </c>
      <c r="H13" s="127">
        <v>39480</v>
      </c>
      <c r="I13" s="127">
        <v>39849</v>
      </c>
      <c r="J13" s="35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1360</v>
      </c>
      <c r="K13" s="36">
        <f t="shared" si="0"/>
        <v>1</v>
      </c>
      <c r="L13" s="128"/>
      <c r="M13" s="128"/>
      <c r="N13" s="128"/>
      <c r="O13" s="128"/>
      <c r="P13" s="128"/>
      <c r="Q13" s="128"/>
      <c r="R13" s="128"/>
      <c r="S13" s="128">
        <v>1360</v>
      </c>
      <c r="T13" s="118"/>
    </row>
    <row r="14" spans="2:20" ht="12" x14ac:dyDescent="0.2">
      <c r="B14" s="125"/>
      <c r="C14" s="126">
        <v>5</v>
      </c>
      <c r="D14" s="79" t="s">
        <v>613</v>
      </c>
      <c r="E14" s="39" t="s">
        <v>616</v>
      </c>
      <c r="F14" s="34" t="s">
        <v>711</v>
      </c>
      <c r="G14" s="34" t="s">
        <v>711</v>
      </c>
      <c r="H14" s="127">
        <v>39727</v>
      </c>
      <c r="I14" s="127">
        <v>40154</v>
      </c>
      <c r="J14" s="35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1120</v>
      </c>
      <c r="K14" s="36">
        <f t="shared" si="0"/>
        <v>1</v>
      </c>
      <c r="L14" s="128"/>
      <c r="M14" s="128"/>
      <c r="N14" s="128"/>
      <c r="O14" s="128"/>
      <c r="P14" s="128"/>
      <c r="Q14" s="128"/>
      <c r="R14" s="128">
        <v>1120</v>
      </c>
      <c r="S14" s="128"/>
      <c r="T14" s="118"/>
    </row>
    <row r="15" spans="2:20" ht="12" x14ac:dyDescent="0.2">
      <c r="B15" s="125"/>
      <c r="C15" s="126">
        <v>6</v>
      </c>
      <c r="D15" s="82" t="s">
        <v>615</v>
      </c>
      <c r="E15" s="72" t="s">
        <v>609</v>
      </c>
      <c r="F15" s="34" t="s">
        <v>702</v>
      </c>
      <c r="G15" s="34" t="s">
        <v>702</v>
      </c>
      <c r="H15" s="127">
        <v>0</v>
      </c>
      <c r="I15" s="127">
        <v>39480</v>
      </c>
      <c r="J15" s="35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800</v>
      </c>
      <c r="K15" s="36">
        <f t="shared" si="0"/>
        <v>1</v>
      </c>
      <c r="L15" s="128"/>
      <c r="M15" s="128"/>
      <c r="N15" s="128"/>
      <c r="O15" s="128"/>
      <c r="P15" s="128">
        <v>800</v>
      </c>
      <c r="Q15" s="128"/>
      <c r="R15" s="128"/>
      <c r="S15" s="128"/>
      <c r="T15" s="118"/>
    </row>
    <row r="16" spans="2:20" ht="12" x14ac:dyDescent="0.2">
      <c r="B16" s="125"/>
      <c r="C16" s="126"/>
      <c r="D16" s="79" t="s">
        <v>581</v>
      </c>
      <c r="E16" s="39" t="s">
        <v>566</v>
      </c>
      <c r="F16" s="34" t="s">
        <v>701</v>
      </c>
      <c r="G16" s="34" t="s">
        <v>704</v>
      </c>
      <c r="H16" s="127">
        <v>39454</v>
      </c>
      <c r="I16" s="127">
        <v>39653</v>
      </c>
      <c r="J16" s="35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800</v>
      </c>
      <c r="K16" s="36">
        <f t="shared" si="0"/>
        <v>1</v>
      </c>
      <c r="L16" s="128"/>
      <c r="M16" s="128"/>
      <c r="N16" s="128"/>
      <c r="O16" s="128"/>
      <c r="P16" s="128"/>
      <c r="Q16" s="128">
        <v>800</v>
      </c>
      <c r="R16" s="128"/>
      <c r="S16" s="128"/>
      <c r="T16" s="118"/>
    </row>
    <row r="17" spans="2:20" ht="12" x14ac:dyDescent="0.2">
      <c r="B17" s="125"/>
      <c r="C17" s="126">
        <v>8</v>
      </c>
      <c r="D17" s="39" t="s">
        <v>611</v>
      </c>
      <c r="E17" s="79" t="s">
        <v>618</v>
      </c>
      <c r="F17" s="34" t="s">
        <v>700</v>
      </c>
      <c r="G17" s="34" t="s">
        <v>700</v>
      </c>
      <c r="H17" s="127">
        <v>39849</v>
      </c>
      <c r="I17" s="127">
        <v>40108</v>
      </c>
      <c r="J17" s="35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0</v>
      </c>
      <c r="K17" s="36">
        <f t="shared" si="0"/>
        <v>0</v>
      </c>
      <c r="L17" s="128"/>
      <c r="M17" s="128"/>
      <c r="N17" s="128"/>
      <c r="O17" s="128"/>
      <c r="P17" s="128"/>
      <c r="Q17" s="128"/>
      <c r="R17" s="128">
        <v>0</v>
      </c>
      <c r="S17" s="128"/>
      <c r="T17" s="118"/>
    </row>
    <row r="18" spans="2:20" ht="12" x14ac:dyDescent="0.2">
      <c r="B18" s="125"/>
      <c r="C18" s="126"/>
      <c r="D18" s="79"/>
      <c r="E18" s="39"/>
      <c r="F18" s="34" t="s">
        <v>166</v>
      </c>
      <c r="G18" s="34" t="s">
        <v>166</v>
      </c>
      <c r="H18" s="127" t="s">
        <v>166</v>
      </c>
      <c r="I18" s="127" t="s">
        <v>166</v>
      </c>
      <c r="J18" s="35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0</v>
      </c>
      <c r="K18" s="36">
        <f t="shared" ref="K18:K69" si="1">COUNT(L18:T18)-COUNTIF(L18:T18,"=0")</f>
        <v>0</v>
      </c>
      <c r="L18" s="128"/>
      <c r="M18" s="128"/>
      <c r="N18" s="128"/>
      <c r="O18" s="128"/>
      <c r="P18" s="128"/>
      <c r="Q18" s="128"/>
      <c r="R18" s="128"/>
      <c r="S18" s="128"/>
      <c r="T18" s="118"/>
    </row>
    <row r="19" spans="2:20" ht="12" x14ac:dyDescent="0.2">
      <c r="B19" s="125"/>
      <c r="C19" s="126"/>
      <c r="D19" s="79"/>
      <c r="E19" s="39"/>
      <c r="F19" s="34" t="s">
        <v>166</v>
      </c>
      <c r="G19" s="34" t="s">
        <v>166</v>
      </c>
      <c r="H19" s="127" t="s">
        <v>166</v>
      </c>
      <c r="I19" s="127" t="s">
        <v>166</v>
      </c>
      <c r="J19" s="35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0</v>
      </c>
      <c r="K19" s="36">
        <f t="shared" si="1"/>
        <v>0</v>
      </c>
      <c r="L19" s="128"/>
      <c r="M19" s="128"/>
      <c r="N19" s="128"/>
      <c r="O19" s="128"/>
      <c r="P19" s="128"/>
      <c r="Q19" s="128"/>
      <c r="R19" s="128"/>
      <c r="S19" s="128"/>
      <c r="T19" s="118"/>
    </row>
    <row r="20" spans="2:20" ht="12" x14ac:dyDescent="0.2">
      <c r="B20" s="125"/>
      <c r="C20" s="126"/>
      <c r="D20" s="79"/>
      <c r="E20" s="39"/>
      <c r="F20" s="34" t="s">
        <v>166</v>
      </c>
      <c r="G20" s="34" t="s">
        <v>166</v>
      </c>
      <c r="H20" s="127" t="s">
        <v>166</v>
      </c>
      <c r="I20" s="127" t="s">
        <v>166</v>
      </c>
      <c r="J20" s="35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0</v>
      </c>
      <c r="K20" s="36">
        <f t="shared" si="1"/>
        <v>0</v>
      </c>
      <c r="L20" s="128"/>
      <c r="M20" s="128"/>
      <c r="N20" s="128"/>
      <c r="O20" s="128"/>
      <c r="P20" s="128"/>
      <c r="Q20" s="128"/>
      <c r="R20" s="128"/>
      <c r="S20" s="128"/>
      <c r="T20" s="118"/>
    </row>
    <row r="21" spans="2:20" ht="12" x14ac:dyDescent="0.2">
      <c r="B21" s="125"/>
      <c r="C21" s="126"/>
      <c r="D21" s="79"/>
      <c r="E21" s="39"/>
      <c r="F21" s="34" t="s">
        <v>166</v>
      </c>
      <c r="G21" s="34" t="s">
        <v>166</v>
      </c>
      <c r="H21" s="127" t="s">
        <v>166</v>
      </c>
      <c r="I21" s="127" t="s">
        <v>166</v>
      </c>
      <c r="J21" s="35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0</v>
      </c>
      <c r="K21" s="36">
        <f t="shared" si="1"/>
        <v>0</v>
      </c>
      <c r="L21" s="128"/>
      <c r="M21" s="128"/>
      <c r="N21" s="128"/>
      <c r="O21" s="128"/>
      <c r="P21" s="128"/>
      <c r="Q21" s="128"/>
      <c r="R21" s="128"/>
      <c r="S21" s="128"/>
      <c r="T21" s="118"/>
    </row>
    <row r="22" spans="2:20" ht="12" x14ac:dyDescent="0.2">
      <c r="B22" s="125"/>
      <c r="C22" s="126"/>
      <c r="D22" s="79"/>
      <c r="E22" s="39"/>
      <c r="F22" s="34" t="s">
        <v>166</v>
      </c>
      <c r="G22" s="34" t="s">
        <v>166</v>
      </c>
      <c r="H22" s="127" t="s">
        <v>166</v>
      </c>
      <c r="I22" s="127" t="s">
        <v>166</v>
      </c>
      <c r="J22" s="35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0</v>
      </c>
      <c r="K22" s="36">
        <f t="shared" si="1"/>
        <v>0</v>
      </c>
      <c r="L22" s="128"/>
      <c r="M22" s="128"/>
      <c r="N22" s="128"/>
      <c r="O22" s="128"/>
      <c r="P22" s="128"/>
      <c r="Q22" s="128"/>
      <c r="R22" s="128"/>
      <c r="S22" s="128"/>
      <c r="T22" s="118"/>
    </row>
    <row r="23" spans="2:20" ht="12" x14ac:dyDescent="0.2">
      <c r="B23" s="125"/>
      <c r="C23" s="126"/>
      <c r="D23" s="79"/>
      <c r="E23" s="39"/>
      <c r="F23" s="34" t="s">
        <v>166</v>
      </c>
      <c r="G23" s="34" t="s">
        <v>166</v>
      </c>
      <c r="H23" s="127" t="s">
        <v>166</v>
      </c>
      <c r="I23" s="127" t="s">
        <v>166</v>
      </c>
      <c r="J23" s="35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0</v>
      </c>
      <c r="K23" s="36">
        <f t="shared" si="1"/>
        <v>0</v>
      </c>
      <c r="L23" s="128"/>
      <c r="M23" s="128"/>
      <c r="N23" s="128"/>
      <c r="O23" s="128"/>
      <c r="P23" s="128"/>
      <c r="Q23" s="128"/>
      <c r="R23" s="128"/>
      <c r="S23" s="128"/>
      <c r="T23" s="118"/>
    </row>
    <row r="24" spans="2:20" ht="12" x14ac:dyDescent="0.2">
      <c r="B24" s="125"/>
      <c r="C24" s="126"/>
      <c r="D24" s="79"/>
      <c r="E24" s="39"/>
      <c r="F24" s="34" t="s">
        <v>166</v>
      </c>
      <c r="G24" s="34" t="s">
        <v>166</v>
      </c>
      <c r="H24" s="127" t="s">
        <v>166</v>
      </c>
      <c r="I24" s="127" t="s">
        <v>166</v>
      </c>
      <c r="J24" s="35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0</v>
      </c>
      <c r="K24" s="36">
        <f t="shared" si="1"/>
        <v>0</v>
      </c>
      <c r="L24" s="128"/>
      <c r="M24" s="128"/>
      <c r="N24" s="128"/>
      <c r="O24" s="128"/>
      <c r="P24" s="128"/>
      <c r="Q24" s="128"/>
      <c r="R24" s="128"/>
      <c r="S24" s="128"/>
      <c r="T24" s="118"/>
    </row>
    <row r="25" spans="2:20" ht="12" x14ac:dyDescent="0.2">
      <c r="B25" s="125"/>
      <c r="C25" s="126"/>
      <c r="D25" s="79"/>
      <c r="E25" s="39"/>
      <c r="F25" s="34" t="s">
        <v>166</v>
      </c>
      <c r="G25" s="34" t="s">
        <v>166</v>
      </c>
      <c r="H25" s="127" t="s">
        <v>166</v>
      </c>
      <c r="I25" s="127" t="s">
        <v>166</v>
      </c>
      <c r="J25" s="35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0</v>
      </c>
      <c r="K25" s="36">
        <f t="shared" si="1"/>
        <v>0</v>
      </c>
      <c r="L25" s="128"/>
      <c r="M25" s="128"/>
      <c r="N25" s="128"/>
      <c r="O25" s="128"/>
      <c r="P25" s="128"/>
      <c r="Q25" s="128"/>
      <c r="R25" s="128"/>
      <c r="S25" s="128"/>
      <c r="T25" s="118"/>
    </row>
    <row r="26" spans="2:20" ht="12" x14ac:dyDescent="0.2">
      <c r="B26" s="125"/>
      <c r="C26" s="126"/>
      <c r="D26" s="79"/>
      <c r="E26" s="39"/>
      <c r="F26" s="34" t="s">
        <v>166</v>
      </c>
      <c r="G26" s="34" t="s">
        <v>166</v>
      </c>
      <c r="H26" s="127" t="s">
        <v>166</v>
      </c>
      <c r="I26" s="127" t="s">
        <v>166</v>
      </c>
      <c r="J26" s="35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0</v>
      </c>
      <c r="K26" s="36">
        <f t="shared" si="1"/>
        <v>0</v>
      </c>
      <c r="L26" s="128"/>
      <c r="M26" s="128"/>
      <c r="N26" s="128"/>
      <c r="O26" s="128"/>
      <c r="P26" s="128"/>
      <c r="Q26" s="128"/>
      <c r="R26" s="128"/>
      <c r="S26" s="128"/>
      <c r="T26" s="118"/>
    </row>
    <row r="27" spans="2:20" ht="12" x14ac:dyDescent="0.2">
      <c r="B27" s="125"/>
      <c r="C27" s="126"/>
      <c r="D27" s="79"/>
      <c r="E27" s="39"/>
      <c r="F27" s="34" t="s">
        <v>166</v>
      </c>
      <c r="G27" s="34" t="s">
        <v>166</v>
      </c>
      <c r="H27" s="127" t="s">
        <v>166</v>
      </c>
      <c r="I27" s="127" t="s">
        <v>166</v>
      </c>
      <c r="J27" s="35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0</v>
      </c>
      <c r="K27" s="36">
        <f t="shared" si="1"/>
        <v>0</v>
      </c>
      <c r="L27" s="128"/>
      <c r="M27" s="128"/>
      <c r="N27" s="128"/>
      <c r="O27" s="128"/>
      <c r="P27" s="128"/>
      <c r="Q27" s="128"/>
      <c r="R27" s="128"/>
      <c r="S27" s="128"/>
      <c r="T27" s="118"/>
    </row>
    <row r="28" spans="2:20" ht="12" x14ac:dyDescent="0.2">
      <c r="B28" s="125"/>
      <c r="C28" s="126"/>
      <c r="D28" s="79"/>
      <c r="E28" s="39"/>
      <c r="F28" s="34" t="s">
        <v>166</v>
      </c>
      <c r="G28" s="34" t="s">
        <v>166</v>
      </c>
      <c r="H28" s="127" t="s">
        <v>166</v>
      </c>
      <c r="I28" s="127" t="s">
        <v>166</v>
      </c>
      <c r="J28" s="35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0</v>
      </c>
      <c r="K28" s="36">
        <f t="shared" si="1"/>
        <v>0</v>
      </c>
      <c r="L28" s="128"/>
      <c r="M28" s="128"/>
      <c r="N28" s="128"/>
      <c r="O28" s="128"/>
      <c r="P28" s="128"/>
      <c r="Q28" s="128"/>
      <c r="R28" s="128"/>
      <c r="S28" s="128"/>
      <c r="T28" s="118"/>
    </row>
    <row r="29" spans="2:20" ht="12" x14ac:dyDescent="0.2">
      <c r="B29" s="125"/>
      <c r="C29" s="126"/>
      <c r="D29" s="79"/>
      <c r="E29" s="39"/>
      <c r="F29" s="34" t="s">
        <v>166</v>
      </c>
      <c r="G29" s="34" t="s">
        <v>166</v>
      </c>
      <c r="H29" s="127" t="s">
        <v>166</v>
      </c>
      <c r="I29" s="127" t="s">
        <v>166</v>
      </c>
      <c r="J29" s="35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0</v>
      </c>
      <c r="K29" s="36">
        <f t="shared" si="1"/>
        <v>0</v>
      </c>
      <c r="L29" s="128"/>
      <c r="M29" s="128"/>
      <c r="N29" s="128"/>
      <c r="O29" s="128"/>
      <c r="P29" s="128"/>
      <c r="Q29" s="128"/>
      <c r="R29" s="128"/>
      <c r="S29" s="128"/>
      <c r="T29" s="118"/>
    </row>
    <row r="30" spans="2:20" ht="12" x14ac:dyDescent="0.2">
      <c r="B30" s="125"/>
      <c r="C30" s="126"/>
      <c r="D30" s="79"/>
      <c r="E30" s="39"/>
      <c r="F30" s="34" t="s">
        <v>166</v>
      </c>
      <c r="G30" s="34" t="s">
        <v>166</v>
      </c>
      <c r="H30" s="127" t="s">
        <v>166</v>
      </c>
      <c r="I30" s="127" t="s">
        <v>166</v>
      </c>
      <c r="J30" s="35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0</v>
      </c>
      <c r="K30" s="36">
        <f t="shared" si="1"/>
        <v>0</v>
      </c>
      <c r="L30" s="128"/>
      <c r="M30" s="128"/>
      <c r="N30" s="128"/>
      <c r="O30" s="128"/>
      <c r="P30" s="128"/>
      <c r="Q30" s="128"/>
      <c r="R30" s="128"/>
      <c r="S30" s="128"/>
      <c r="T30" s="118"/>
    </row>
    <row r="31" spans="2:20" ht="12" x14ac:dyDescent="0.2">
      <c r="B31" s="125"/>
      <c r="C31" s="126"/>
      <c r="D31" s="79"/>
      <c r="E31" s="39"/>
      <c r="F31" s="34" t="s">
        <v>166</v>
      </c>
      <c r="G31" s="34" t="s">
        <v>166</v>
      </c>
      <c r="H31" s="127" t="s">
        <v>166</v>
      </c>
      <c r="I31" s="127" t="s">
        <v>166</v>
      </c>
      <c r="J31" s="35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0</v>
      </c>
      <c r="K31" s="36">
        <f t="shared" si="1"/>
        <v>0</v>
      </c>
      <c r="L31" s="128"/>
      <c r="M31" s="128"/>
      <c r="N31" s="128"/>
      <c r="O31" s="128"/>
      <c r="P31" s="128"/>
      <c r="Q31" s="128"/>
      <c r="R31" s="128"/>
      <c r="S31" s="128"/>
      <c r="T31" s="118"/>
    </row>
    <row r="32" spans="2:20" ht="12" x14ac:dyDescent="0.2">
      <c r="B32" s="125"/>
      <c r="C32" s="126"/>
      <c r="D32" s="79"/>
      <c r="E32" s="39"/>
      <c r="F32" s="34" t="s">
        <v>166</v>
      </c>
      <c r="G32" s="34" t="s">
        <v>166</v>
      </c>
      <c r="H32" s="127" t="s">
        <v>166</v>
      </c>
      <c r="I32" s="127" t="s">
        <v>166</v>
      </c>
      <c r="J32" s="35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0</v>
      </c>
      <c r="K32" s="36">
        <f t="shared" si="1"/>
        <v>0</v>
      </c>
      <c r="L32" s="128"/>
      <c r="M32" s="128"/>
      <c r="N32" s="128"/>
      <c r="O32" s="128"/>
      <c r="P32" s="128"/>
      <c r="Q32" s="128"/>
      <c r="R32" s="128"/>
      <c r="S32" s="128"/>
      <c r="T32" s="118"/>
    </row>
    <row r="33" spans="2:20" ht="12" x14ac:dyDescent="0.2">
      <c r="B33" s="125"/>
      <c r="C33" s="126"/>
      <c r="D33" s="79"/>
      <c r="E33" s="39"/>
      <c r="F33" s="34" t="s">
        <v>166</v>
      </c>
      <c r="G33" s="34" t="s">
        <v>166</v>
      </c>
      <c r="H33" s="127" t="s">
        <v>166</v>
      </c>
      <c r="I33" s="127" t="s">
        <v>166</v>
      </c>
      <c r="J33" s="35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0</v>
      </c>
      <c r="K33" s="36">
        <f t="shared" si="1"/>
        <v>0</v>
      </c>
      <c r="L33" s="128"/>
      <c r="M33" s="128"/>
      <c r="N33" s="128"/>
      <c r="O33" s="128"/>
      <c r="P33" s="128"/>
      <c r="Q33" s="128"/>
      <c r="R33" s="128"/>
      <c r="S33" s="128"/>
      <c r="T33" s="118"/>
    </row>
    <row r="34" spans="2:20" ht="12" x14ac:dyDescent="0.2">
      <c r="B34" s="125"/>
      <c r="C34" s="126"/>
      <c r="D34" s="79"/>
      <c r="E34" s="39"/>
      <c r="F34" s="34" t="s">
        <v>166</v>
      </c>
      <c r="G34" s="34" t="s">
        <v>166</v>
      </c>
      <c r="H34" s="127" t="s">
        <v>166</v>
      </c>
      <c r="I34" s="127" t="s">
        <v>166</v>
      </c>
      <c r="J34" s="35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0</v>
      </c>
      <c r="K34" s="36">
        <f t="shared" si="1"/>
        <v>0</v>
      </c>
      <c r="L34" s="128"/>
      <c r="M34" s="128"/>
      <c r="N34" s="128"/>
      <c r="O34" s="128"/>
      <c r="P34" s="128"/>
      <c r="Q34" s="128"/>
      <c r="R34" s="128"/>
      <c r="S34" s="128"/>
      <c r="T34" s="118"/>
    </row>
    <row r="35" spans="2:20" ht="12" x14ac:dyDescent="0.2">
      <c r="B35" s="125"/>
      <c r="C35" s="126"/>
      <c r="D35" s="79"/>
      <c r="E35" s="39"/>
      <c r="F35" s="34" t="s">
        <v>166</v>
      </c>
      <c r="G35" s="34" t="s">
        <v>166</v>
      </c>
      <c r="H35" s="127" t="s">
        <v>166</v>
      </c>
      <c r="I35" s="127" t="s">
        <v>166</v>
      </c>
      <c r="J35" s="35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0</v>
      </c>
      <c r="K35" s="36">
        <f t="shared" si="1"/>
        <v>0</v>
      </c>
      <c r="L35" s="128"/>
      <c r="M35" s="128"/>
      <c r="N35" s="128"/>
      <c r="O35" s="128"/>
      <c r="P35" s="128"/>
      <c r="Q35" s="128"/>
      <c r="R35" s="128"/>
      <c r="S35" s="128"/>
      <c r="T35" s="118"/>
    </row>
    <row r="36" spans="2:20" ht="12" x14ac:dyDescent="0.2">
      <c r="B36" s="125"/>
      <c r="C36" s="126"/>
      <c r="D36" s="79"/>
      <c r="E36" s="39"/>
      <c r="F36" s="34" t="s">
        <v>166</v>
      </c>
      <c r="G36" s="34" t="s">
        <v>166</v>
      </c>
      <c r="H36" s="127" t="s">
        <v>166</v>
      </c>
      <c r="I36" s="127" t="s">
        <v>166</v>
      </c>
      <c r="J36" s="35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0</v>
      </c>
      <c r="K36" s="36">
        <f t="shared" si="1"/>
        <v>0</v>
      </c>
      <c r="L36" s="128"/>
      <c r="M36" s="128"/>
      <c r="N36" s="128"/>
      <c r="O36" s="128"/>
      <c r="P36" s="128"/>
      <c r="Q36" s="128"/>
      <c r="R36" s="128"/>
      <c r="S36" s="128"/>
      <c r="T36" s="118"/>
    </row>
    <row r="37" spans="2:20" ht="12" x14ac:dyDescent="0.2">
      <c r="B37" s="125"/>
      <c r="C37" s="126"/>
      <c r="D37" s="79"/>
      <c r="E37" s="39"/>
      <c r="F37" s="34" t="s">
        <v>166</v>
      </c>
      <c r="G37" s="34" t="s">
        <v>166</v>
      </c>
      <c r="H37" s="127" t="s">
        <v>166</v>
      </c>
      <c r="I37" s="127" t="s">
        <v>166</v>
      </c>
      <c r="J37" s="35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0</v>
      </c>
      <c r="K37" s="36">
        <f t="shared" si="1"/>
        <v>0</v>
      </c>
      <c r="L37" s="128"/>
      <c r="M37" s="128"/>
      <c r="N37" s="128"/>
      <c r="O37" s="128"/>
      <c r="P37" s="128"/>
      <c r="Q37" s="128"/>
      <c r="R37" s="128"/>
      <c r="S37" s="128"/>
      <c r="T37" s="118"/>
    </row>
    <row r="38" spans="2:20" ht="12" x14ac:dyDescent="0.2">
      <c r="B38" s="125"/>
      <c r="C38" s="126"/>
      <c r="D38" s="79"/>
      <c r="E38" s="39"/>
      <c r="F38" s="34" t="s">
        <v>166</v>
      </c>
      <c r="G38" s="34" t="s">
        <v>166</v>
      </c>
      <c r="H38" s="127" t="s">
        <v>166</v>
      </c>
      <c r="I38" s="127" t="s">
        <v>166</v>
      </c>
      <c r="J38" s="35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0</v>
      </c>
      <c r="K38" s="36">
        <f t="shared" si="1"/>
        <v>0</v>
      </c>
      <c r="L38" s="128"/>
      <c r="M38" s="128"/>
      <c r="N38" s="128"/>
      <c r="O38" s="128"/>
      <c r="P38" s="128"/>
      <c r="Q38" s="128"/>
      <c r="R38" s="128"/>
      <c r="S38" s="128"/>
      <c r="T38" s="118"/>
    </row>
    <row r="39" spans="2:20" ht="12" x14ac:dyDescent="0.2">
      <c r="B39" s="125"/>
      <c r="C39" s="126"/>
      <c r="D39" s="79"/>
      <c r="E39" s="39"/>
      <c r="F39" s="34" t="s">
        <v>166</v>
      </c>
      <c r="G39" s="34" t="s">
        <v>166</v>
      </c>
      <c r="H39" s="127" t="s">
        <v>166</v>
      </c>
      <c r="I39" s="127" t="s">
        <v>166</v>
      </c>
      <c r="J39" s="35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0</v>
      </c>
      <c r="K39" s="36">
        <f t="shared" si="1"/>
        <v>0</v>
      </c>
      <c r="L39" s="128"/>
      <c r="M39" s="128"/>
      <c r="N39" s="128"/>
      <c r="O39" s="128"/>
      <c r="P39" s="128"/>
      <c r="Q39" s="128"/>
      <c r="R39" s="128"/>
      <c r="S39" s="128"/>
      <c r="T39" s="118"/>
    </row>
    <row r="40" spans="2:20" ht="12" x14ac:dyDescent="0.2">
      <c r="B40" s="125"/>
      <c r="C40" s="126"/>
      <c r="D40" s="79"/>
      <c r="E40" s="39"/>
      <c r="F40" s="34" t="s">
        <v>166</v>
      </c>
      <c r="G40" s="34" t="s">
        <v>166</v>
      </c>
      <c r="H40" s="127" t="s">
        <v>166</v>
      </c>
      <c r="I40" s="127" t="s">
        <v>166</v>
      </c>
      <c r="J40" s="35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0</v>
      </c>
      <c r="K40" s="36">
        <f t="shared" si="1"/>
        <v>0</v>
      </c>
      <c r="L40" s="128"/>
      <c r="M40" s="128"/>
      <c r="N40" s="128"/>
      <c r="O40" s="128"/>
      <c r="P40" s="128"/>
      <c r="Q40" s="128"/>
      <c r="R40" s="128"/>
      <c r="S40" s="128"/>
      <c r="T40" s="118"/>
    </row>
    <row r="41" spans="2:20" ht="12" x14ac:dyDescent="0.2">
      <c r="B41" s="125"/>
      <c r="C41" s="126"/>
      <c r="D41" s="79"/>
      <c r="E41" s="39"/>
      <c r="F41" s="34" t="s">
        <v>166</v>
      </c>
      <c r="G41" s="34" t="s">
        <v>166</v>
      </c>
      <c r="H41" s="127" t="s">
        <v>166</v>
      </c>
      <c r="I41" s="127" t="s">
        <v>166</v>
      </c>
      <c r="J41" s="35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0</v>
      </c>
      <c r="K41" s="36">
        <f t="shared" si="1"/>
        <v>0</v>
      </c>
      <c r="L41" s="128"/>
      <c r="M41" s="128"/>
      <c r="N41" s="128"/>
      <c r="O41" s="128"/>
      <c r="P41" s="128"/>
      <c r="Q41" s="128"/>
      <c r="R41" s="128"/>
      <c r="S41" s="128"/>
      <c r="T41" s="118"/>
    </row>
    <row r="42" spans="2:20" ht="12" x14ac:dyDescent="0.2">
      <c r="B42" s="125"/>
      <c r="C42" s="126"/>
      <c r="D42" s="79"/>
      <c r="E42" s="39"/>
      <c r="F42" s="34" t="s">
        <v>166</v>
      </c>
      <c r="G42" s="34" t="s">
        <v>166</v>
      </c>
      <c r="H42" s="127" t="s">
        <v>166</v>
      </c>
      <c r="I42" s="127" t="s">
        <v>166</v>
      </c>
      <c r="J42" s="35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0</v>
      </c>
      <c r="K42" s="36">
        <f t="shared" si="1"/>
        <v>0</v>
      </c>
      <c r="L42" s="128"/>
      <c r="M42" s="128"/>
      <c r="N42" s="128"/>
      <c r="O42" s="128"/>
      <c r="P42" s="128"/>
      <c r="Q42" s="128"/>
      <c r="R42" s="128"/>
      <c r="S42" s="128"/>
      <c r="T42" s="118"/>
    </row>
    <row r="43" spans="2:20" ht="12" x14ac:dyDescent="0.2">
      <c r="B43" s="125"/>
      <c r="C43" s="126"/>
      <c r="D43" s="79"/>
      <c r="E43" s="39"/>
      <c r="F43" s="34" t="s">
        <v>166</v>
      </c>
      <c r="G43" s="34" t="s">
        <v>166</v>
      </c>
      <c r="H43" s="127" t="s">
        <v>166</v>
      </c>
      <c r="I43" s="127" t="s">
        <v>166</v>
      </c>
      <c r="J43" s="35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0</v>
      </c>
      <c r="K43" s="36">
        <f t="shared" si="1"/>
        <v>0</v>
      </c>
      <c r="L43" s="128"/>
      <c r="M43" s="128"/>
      <c r="N43" s="128"/>
      <c r="O43" s="128"/>
      <c r="P43" s="128"/>
      <c r="Q43" s="128"/>
      <c r="R43" s="128"/>
      <c r="S43" s="128"/>
      <c r="T43" s="118"/>
    </row>
    <row r="44" spans="2:20" ht="12" x14ac:dyDescent="0.2">
      <c r="B44" s="125"/>
      <c r="C44" s="126"/>
      <c r="D44" s="79"/>
      <c r="E44" s="39"/>
      <c r="F44" s="34" t="s">
        <v>166</v>
      </c>
      <c r="G44" s="34" t="s">
        <v>166</v>
      </c>
      <c r="H44" s="127" t="s">
        <v>166</v>
      </c>
      <c r="I44" s="127" t="s">
        <v>166</v>
      </c>
      <c r="J44" s="35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0</v>
      </c>
      <c r="K44" s="36">
        <f t="shared" si="1"/>
        <v>0</v>
      </c>
      <c r="L44" s="128"/>
      <c r="M44" s="128"/>
      <c r="N44" s="128"/>
      <c r="O44" s="128"/>
      <c r="P44" s="128"/>
      <c r="Q44" s="128"/>
      <c r="R44" s="128"/>
      <c r="S44" s="128"/>
      <c r="T44" s="118"/>
    </row>
    <row r="45" spans="2:20" ht="12" x14ac:dyDescent="0.2">
      <c r="B45" s="125"/>
      <c r="C45" s="126"/>
      <c r="D45" s="79"/>
      <c r="E45" s="39"/>
      <c r="F45" s="34" t="s">
        <v>166</v>
      </c>
      <c r="G45" s="34" t="s">
        <v>166</v>
      </c>
      <c r="H45" s="127" t="s">
        <v>166</v>
      </c>
      <c r="I45" s="127" t="s">
        <v>166</v>
      </c>
      <c r="J45" s="35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0</v>
      </c>
      <c r="K45" s="36">
        <f t="shared" si="1"/>
        <v>0</v>
      </c>
      <c r="L45" s="128"/>
      <c r="M45" s="128"/>
      <c r="N45" s="128"/>
      <c r="O45" s="128"/>
      <c r="P45" s="128"/>
      <c r="Q45" s="128"/>
      <c r="R45" s="128"/>
      <c r="S45" s="128"/>
      <c r="T45" s="118"/>
    </row>
    <row r="46" spans="2:20" ht="12" x14ac:dyDescent="0.2">
      <c r="B46" s="125"/>
      <c r="C46" s="126"/>
      <c r="D46" s="79"/>
      <c r="E46" s="39"/>
      <c r="F46" s="34" t="s">
        <v>166</v>
      </c>
      <c r="G46" s="34" t="s">
        <v>166</v>
      </c>
      <c r="H46" s="127" t="s">
        <v>166</v>
      </c>
      <c r="I46" s="127" t="s">
        <v>166</v>
      </c>
      <c r="J46" s="35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0</v>
      </c>
      <c r="K46" s="36">
        <f t="shared" si="1"/>
        <v>0</v>
      </c>
      <c r="L46" s="128"/>
      <c r="M46" s="128"/>
      <c r="N46" s="128"/>
      <c r="O46" s="128"/>
      <c r="P46" s="128"/>
      <c r="Q46" s="128"/>
      <c r="R46" s="128"/>
      <c r="S46" s="128"/>
      <c r="T46" s="118"/>
    </row>
    <row r="47" spans="2:20" ht="12" x14ac:dyDescent="0.2">
      <c r="B47" s="125"/>
      <c r="C47" s="126"/>
      <c r="D47" s="79"/>
      <c r="E47" s="39"/>
      <c r="F47" s="34" t="s">
        <v>166</v>
      </c>
      <c r="G47" s="34" t="s">
        <v>166</v>
      </c>
      <c r="H47" s="127" t="s">
        <v>166</v>
      </c>
      <c r="I47" s="127" t="s">
        <v>166</v>
      </c>
      <c r="J47" s="35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0</v>
      </c>
      <c r="K47" s="36">
        <f t="shared" si="1"/>
        <v>0</v>
      </c>
      <c r="L47" s="128"/>
      <c r="M47" s="128"/>
      <c r="N47" s="128"/>
      <c r="O47" s="128"/>
      <c r="P47" s="128"/>
      <c r="Q47" s="128"/>
      <c r="R47" s="128"/>
      <c r="S47" s="128"/>
      <c r="T47" s="118"/>
    </row>
    <row r="48" spans="2:20" ht="12" x14ac:dyDescent="0.2">
      <c r="B48" s="125"/>
      <c r="C48" s="126"/>
      <c r="D48" s="79"/>
      <c r="E48" s="39"/>
      <c r="F48" s="34" t="s">
        <v>166</v>
      </c>
      <c r="G48" s="34" t="s">
        <v>166</v>
      </c>
      <c r="H48" s="127" t="s">
        <v>166</v>
      </c>
      <c r="I48" s="127" t="s">
        <v>166</v>
      </c>
      <c r="J48" s="35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0</v>
      </c>
      <c r="K48" s="36">
        <f t="shared" si="1"/>
        <v>0</v>
      </c>
      <c r="L48" s="128"/>
      <c r="M48" s="128"/>
      <c r="N48" s="128"/>
      <c r="O48" s="128"/>
      <c r="P48" s="128"/>
      <c r="Q48" s="128"/>
      <c r="R48" s="128"/>
      <c r="S48" s="128"/>
      <c r="T48" s="118"/>
    </row>
    <row r="49" spans="2:20" ht="12" x14ac:dyDescent="0.2">
      <c r="B49" s="125"/>
      <c r="C49" s="126"/>
      <c r="D49" s="79"/>
      <c r="E49" s="39"/>
      <c r="F49" s="34" t="s">
        <v>166</v>
      </c>
      <c r="G49" s="34" t="s">
        <v>166</v>
      </c>
      <c r="H49" s="127" t="s">
        <v>166</v>
      </c>
      <c r="I49" s="127" t="s">
        <v>166</v>
      </c>
      <c r="J49" s="35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0</v>
      </c>
      <c r="K49" s="36">
        <f t="shared" si="1"/>
        <v>0</v>
      </c>
      <c r="L49" s="128"/>
      <c r="M49" s="128"/>
      <c r="N49" s="128"/>
      <c r="O49" s="128"/>
      <c r="P49" s="128"/>
      <c r="Q49" s="128"/>
      <c r="R49" s="128"/>
      <c r="S49" s="128"/>
      <c r="T49" s="118"/>
    </row>
    <row r="50" spans="2:20" ht="12" x14ac:dyDescent="0.2">
      <c r="B50" s="125"/>
      <c r="C50" s="126"/>
      <c r="D50" s="79"/>
      <c r="E50" s="39"/>
      <c r="F50" s="34" t="s">
        <v>166</v>
      </c>
      <c r="G50" s="34" t="s">
        <v>166</v>
      </c>
      <c r="H50" s="127" t="s">
        <v>166</v>
      </c>
      <c r="I50" s="127" t="s">
        <v>166</v>
      </c>
      <c r="J50" s="35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0</v>
      </c>
      <c r="K50" s="36">
        <f t="shared" si="1"/>
        <v>0</v>
      </c>
      <c r="L50" s="128"/>
      <c r="M50" s="128"/>
      <c r="N50" s="128"/>
      <c r="O50" s="128"/>
      <c r="P50" s="128"/>
      <c r="Q50" s="128"/>
      <c r="R50" s="128"/>
      <c r="S50" s="128"/>
      <c r="T50" s="118"/>
    </row>
    <row r="51" spans="2:20" ht="12" x14ac:dyDescent="0.2">
      <c r="B51" s="125"/>
      <c r="C51" s="126"/>
      <c r="D51" s="79"/>
      <c r="E51" s="39"/>
      <c r="F51" s="34" t="s">
        <v>166</v>
      </c>
      <c r="G51" s="34" t="s">
        <v>166</v>
      </c>
      <c r="H51" s="127" t="s">
        <v>166</v>
      </c>
      <c r="I51" s="127" t="s">
        <v>166</v>
      </c>
      <c r="J51" s="35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0</v>
      </c>
      <c r="K51" s="36">
        <f t="shared" si="1"/>
        <v>0</v>
      </c>
      <c r="L51" s="128"/>
      <c r="M51" s="128"/>
      <c r="N51" s="128"/>
      <c r="O51" s="128"/>
      <c r="P51" s="128"/>
      <c r="Q51" s="128"/>
      <c r="R51" s="128"/>
      <c r="S51" s="128"/>
      <c r="T51" s="118"/>
    </row>
    <row r="52" spans="2:20" ht="12" x14ac:dyDescent="0.2">
      <c r="B52" s="125"/>
      <c r="C52" s="126"/>
      <c r="D52" s="79"/>
      <c r="E52" s="39"/>
      <c r="F52" s="34" t="s">
        <v>166</v>
      </c>
      <c r="G52" s="34" t="s">
        <v>166</v>
      </c>
      <c r="H52" s="127" t="s">
        <v>166</v>
      </c>
      <c r="I52" s="127" t="s">
        <v>166</v>
      </c>
      <c r="J52" s="35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36">
        <f t="shared" si="1"/>
        <v>0</v>
      </c>
      <c r="L52" s="128"/>
      <c r="M52" s="128"/>
      <c r="N52" s="128"/>
      <c r="O52" s="128"/>
      <c r="P52" s="128"/>
      <c r="Q52" s="128"/>
      <c r="R52" s="128"/>
      <c r="S52" s="128"/>
      <c r="T52" s="118"/>
    </row>
    <row r="53" spans="2:20" ht="12" x14ac:dyDescent="0.2">
      <c r="B53" s="125"/>
      <c r="C53" s="126"/>
      <c r="D53" s="79"/>
      <c r="E53" s="39"/>
      <c r="F53" s="34" t="s">
        <v>166</v>
      </c>
      <c r="G53" s="34" t="s">
        <v>166</v>
      </c>
      <c r="H53" s="127" t="s">
        <v>166</v>
      </c>
      <c r="I53" s="127" t="s">
        <v>166</v>
      </c>
      <c r="J53" s="35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36">
        <f t="shared" si="1"/>
        <v>0</v>
      </c>
      <c r="L53" s="128"/>
      <c r="M53" s="128"/>
      <c r="N53" s="128"/>
      <c r="O53" s="128"/>
      <c r="P53" s="128"/>
      <c r="Q53" s="128"/>
      <c r="R53" s="128"/>
      <c r="S53" s="128"/>
      <c r="T53" s="118"/>
    </row>
    <row r="54" spans="2:20" ht="12" x14ac:dyDescent="0.2">
      <c r="B54" s="125"/>
      <c r="C54" s="126"/>
      <c r="D54" s="79"/>
      <c r="E54" s="39"/>
      <c r="F54" s="34" t="s">
        <v>166</v>
      </c>
      <c r="G54" s="34" t="s">
        <v>166</v>
      </c>
      <c r="H54" s="127" t="s">
        <v>166</v>
      </c>
      <c r="I54" s="127" t="s">
        <v>166</v>
      </c>
      <c r="J54" s="35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36">
        <f t="shared" si="1"/>
        <v>0</v>
      </c>
      <c r="L54" s="128"/>
      <c r="M54" s="128"/>
      <c r="N54" s="128"/>
      <c r="O54" s="128"/>
      <c r="P54" s="128"/>
      <c r="Q54" s="128"/>
      <c r="R54" s="128"/>
      <c r="S54" s="128"/>
      <c r="T54" s="118"/>
    </row>
    <row r="55" spans="2:20" ht="12" x14ac:dyDescent="0.2">
      <c r="B55" s="125"/>
      <c r="C55" s="126"/>
      <c r="D55" s="79"/>
      <c r="E55" s="39"/>
      <c r="F55" s="34" t="s">
        <v>166</v>
      </c>
      <c r="G55" s="34" t="s">
        <v>166</v>
      </c>
      <c r="H55" s="127" t="s">
        <v>166</v>
      </c>
      <c r="I55" s="127" t="s">
        <v>166</v>
      </c>
      <c r="J55" s="35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36">
        <f t="shared" si="1"/>
        <v>0</v>
      </c>
      <c r="L55" s="128"/>
      <c r="M55" s="128"/>
      <c r="N55" s="128"/>
      <c r="O55" s="128"/>
      <c r="P55" s="128"/>
      <c r="Q55" s="128"/>
      <c r="R55" s="128"/>
      <c r="S55" s="128"/>
      <c r="T55" s="118"/>
    </row>
    <row r="56" spans="2:20" ht="12" x14ac:dyDescent="0.2">
      <c r="B56" s="125"/>
      <c r="C56" s="126"/>
      <c r="D56" s="79"/>
      <c r="E56" s="39"/>
      <c r="F56" s="34" t="s">
        <v>166</v>
      </c>
      <c r="G56" s="34" t="s">
        <v>166</v>
      </c>
      <c r="H56" s="127" t="s">
        <v>166</v>
      </c>
      <c r="I56" s="127" t="s">
        <v>166</v>
      </c>
      <c r="J56" s="35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36">
        <f t="shared" si="1"/>
        <v>0</v>
      </c>
      <c r="L56" s="128"/>
      <c r="M56" s="128"/>
      <c r="N56" s="128"/>
      <c r="O56" s="128"/>
      <c r="P56" s="128"/>
      <c r="Q56" s="128"/>
      <c r="R56" s="128"/>
      <c r="S56" s="128"/>
      <c r="T56" s="118"/>
    </row>
    <row r="57" spans="2:20" ht="12" x14ac:dyDescent="0.2">
      <c r="B57" s="125"/>
      <c r="C57" s="126"/>
      <c r="D57" s="79"/>
      <c r="E57" s="39"/>
      <c r="F57" s="34" t="s">
        <v>166</v>
      </c>
      <c r="G57" s="34" t="s">
        <v>166</v>
      </c>
      <c r="H57" s="127" t="s">
        <v>166</v>
      </c>
      <c r="I57" s="127" t="s">
        <v>166</v>
      </c>
      <c r="J57" s="35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36">
        <f t="shared" si="1"/>
        <v>0</v>
      </c>
      <c r="L57" s="128"/>
      <c r="M57" s="128"/>
      <c r="N57" s="128"/>
      <c r="O57" s="128"/>
      <c r="P57" s="128"/>
      <c r="Q57" s="128"/>
      <c r="R57" s="128"/>
      <c r="S57" s="128"/>
      <c r="T57" s="118"/>
    </row>
    <row r="58" spans="2:20" ht="12" x14ac:dyDescent="0.2">
      <c r="B58" s="125"/>
      <c r="C58" s="126"/>
      <c r="D58" s="79"/>
      <c r="E58" s="39"/>
      <c r="F58" s="34" t="s">
        <v>166</v>
      </c>
      <c r="G58" s="34" t="s">
        <v>166</v>
      </c>
      <c r="H58" s="127" t="s">
        <v>166</v>
      </c>
      <c r="I58" s="127" t="s">
        <v>166</v>
      </c>
      <c r="J58" s="35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36">
        <f t="shared" si="1"/>
        <v>0</v>
      </c>
      <c r="L58" s="128"/>
      <c r="M58" s="128"/>
      <c r="N58" s="128"/>
      <c r="O58" s="128"/>
      <c r="P58" s="128"/>
      <c r="Q58" s="128"/>
      <c r="R58" s="128"/>
      <c r="S58" s="128"/>
      <c r="T58" s="118"/>
    </row>
    <row r="59" spans="2:20" ht="12" x14ac:dyDescent="0.2">
      <c r="B59" s="125"/>
      <c r="C59" s="126"/>
      <c r="D59" s="79"/>
      <c r="E59" s="39"/>
      <c r="F59" s="34" t="s">
        <v>166</v>
      </c>
      <c r="G59" s="34" t="s">
        <v>166</v>
      </c>
      <c r="H59" s="127" t="s">
        <v>166</v>
      </c>
      <c r="I59" s="127" t="s">
        <v>166</v>
      </c>
      <c r="J59" s="35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36">
        <f t="shared" si="1"/>
        <v>0</v>
      </c>
      <c r="L59" s="128"/>
      <c r="M59" s="128"/>
      <c r="N59" s="128"/>
      <c r="O59" s="128"/>
      <c r="P59" s="128"/>
      <c r="Q59" s="128"/>
      <c r="R59" s="128"/>
      <c r="S59" s="128"/>
      <c r="T59" s="118"/>
    </row>
    <row r="60" spans="2:20" ht="12" x14ac:dyDescent="0.2">
      <c r="B60" s="125"/>
      <c r="C60" s="126"/>
      <c r="D60" s="79"/>
      <c r="E60" s="39"/>
      <c r="F60" s="34" t="s">
        <v>166</v>
      </c>
      <c r="G60" s="34" t="s">
        <v>166</v>
      </c>
      <c r="H60" s="127" t="s">
        <v>166</v>
      </c>
      <c r="I60" s="127" t="s">
        <v>166</v>
      </c>
      <c r="J60" s="35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36">
        <f t="shared" si="1"/>
        <v>0</v>
      </c>
      <c r="L60" s="128"/>
      <c r="M60" s="128"/>
      <c r="N60" s="128"/>
      <c r="O60" s="128"/>
      <c r="P60" s="128"/>
      <c r="Q60" s="128"/>
      <c r="R60" s="128"/>
      <c r="S60" s="128"/>
      <c r="T60" s="118"/>
    </row>
    <row r="61" spans="2:20" ht="12" x14ac:dyDescent="0.2">
      <c r="B61" s="125"/>
      <c r="C61" s="126"/>
      <c r="D61" s="79"/>
      <c r="E61" s="39"/>
      <c r="F61" s="34" t="s">
        <v>166</v>
      </c>
      <c r="G61" s="34" t="s">
        <v>166</v>
      </c>
      <c r="H61" s="127" t="s">
        <v>166</v>
      </c>
      <c r="I61" s="127" t="s">
        <v>166</v>
      </c>
      <c r="J61" s="35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36">
        <f t="shared" si="1"/>
        <v>0</v>
      </c>
      <c r="L61" s="128"/>
      <c r="M61" s="128"/>
      <c r="N61" s="128"/>
      <c r="O61" s="128"/>
      <c r="P61" s="128"/>
      <c r="Q61" s="128"/>
      <c r="R61" s="128"/>
      <c r="S61" s="128"/>
      <c r="T61" s="118"/>
    </row>
    <row r="62" spans="2:20" ht="12" x14ac:dyDescent="0.2">
      <c r="B62" s="125"/>
      <c r="C62" s="126"/>
      <c r="D62" s="79"/>
      <c r="E62" s="39"/>
      <c r="F62" s="34" t="s">
        <v>166</v>
      </c>
      <c r="G62" s="34" t="s">
        <v>166</v>
      </c>
      <c r="H62" s="127" t="s">
        <v>166</v>
      </c>
      <c r="I62" s="127" t="s">
        <v>166</v>
      </c>
      <c r="J62" s="35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36">
        <f t="shared" si="1"/>
        <v>0</v>
      </c>
      <c r="L62" s="128"/>
      <c r="M62" s="128"/>
      <c r="N62" s="128"/>
      <c r="O62" s="128"/>
      <c r="P62" s="128"/>
      <c r="Q62" s="128"/>
      <c r="R62" s="128"/>
      <c r="S62" s="128"/>
      <c r="T62" s="118"/>
    </row>
    <row r="63" spans="2:20" ht="12" x14ac:dyDescent="0.2">
      <c r="B63" s="125"/>
      <c r="C63" s="126"/>
      <c r="D63" s="79"/>
      <c r="E63" s="39"/>
      <c r="F63" s="34" t="s">
        <v>166</v>
      </c>
      <c r="G63" s="34" t="s">
        <v>166</v>
      </c>
      <c r="H63" s="127" t="s">
        <v>166</v>
      </c>
      <c r="I63" s="127" t="s">
        <v>166</v>
      </c>
      <c r="J63" s="35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36">
        <f t="shared" si="1"/>
        <v>0</v>
      </c>
      <c r="L63" s="128"/>
      <c r="M63" s="128"/>
      <c r="N63" s="128"/>
      <c r="O63" s="128"/>
      <c r="P63" s="128"/>
      <c r="Q63" s="128"/>
      <c r="R63" s="128"/>
      <c r="S63" s="128"/>
      <c r="T63" s="118"/>
    </row>
    <row r="64" spans="2:20" ht="12" x14ac:dyDescent="0.2">
      <c r="B64" s="125"/>
      <c r="C64" s="126"/>
      <c r="D64" s="79"/>
      <c r="E64" s="39"/>
      <c r="F64" s="34" t="s">
        <v>166</v>
      </c>
      <c r="G64" s="34" t="s">
        <v>166</v>
      </c>
      <c r="H64" s="127" t="s">
        <v>166</v>
      </c>
      <c r="I64" s="127" t="s">
        <v>166</v>
      </c>
      <c r="J64" s="35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36">
        <f t="shared" si="1"/>
        <v>0</v>
      </c>
      <c r="L64" s="128"/>
      <c r="M64" s="128"/>
      <c r="N64" s="128"/>
      <c r="O64" s="128"/>
      <c r="P64" s="128"/>
      <c r="Q64" s="128"/>
      <c r="R64" s="128"/>
      <c r="S64" s="128"/>
      <c r="T64" s="118"/>
    </row>
    <row r="65" spans="2:20" ht="12" x14ac:dyDescent="0.2">
      <c r="B65" s="125"/>
      <c r="C65" s="126"/>
      <c r="D65" s="79"/>
      <c r="E65" s="39"/>
      <c r="F65" s="34" t="s">
        <v>166</v>
      </c>
      <c r="G65" s="34" t="s">
        <v>166</v>
      </c>
      <c r="H65" s="127" t="s">
        <v>166</v>
      </c>
      <c r="I65" s="127" t="s">
        <v>166</v>
      </c>
      <c r="J65" s="35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36">
        <f t="shared" si="1"/>
        <v>0</v>
      </c>
      <c r="L65" s="128"/>
      <c r="M65" s="128"/>
      <c r="N65" s="128"/>
      <c r="O65" s="128"/>
      <c r="P65" s="128"/>
      <c r="Q65" s="128"/>
      <c r="R65" s="128"/>
      <c r="S65" s="128"/>
      <c r="T65" s="118"/>
    </row>
    <row r="66" spans="2:20" ht="12" x14ac:dyDescent="0.2">
      <c r="B66" s="125"/>
      <c r="C66" s="126"/>
      <c r="D66" s="79"/>
      <c r="E66" s="39"/>
      <c r="F66" s="34" t="s">
        <v>166</v>
      </c>
      <c r="G66" s="34" t="s">
        <v>166</v>
      </c>
      <c r="H66" s="127" t="s">
        <v>166</v>
      </c>
      <c r="I66" s="127" t="s">
        <v>166</v>
      </c>
      <c r="J66" s="35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36">
        <f t="shared" si="1"/>
        <v>0</v>
      </c>
      <c r="L66" s="128"/>
      <c r="M66" s="128"/>
      <c r="N66" s="128"/>
      <c r="O66" s="128"/>
      <c r="P66" s="128"/>
      <c r="Q66" s="128"/>
      <c r="R66" s="128"/>
      <c r="S66" s="128"/>
      <c r="T66" s="118"/>
    </row>
    <row r="67" spans="2:20" ht="12" x14ac:dyDescent="0.2">
      <c r="B67" s="125"/>
      <c r="C67" s="126"/>
      <c r="D67" s="79"/>
      <c r="E67" s="39"/>
      <c r="F67" s="34" t="s">
        <v>166</v>
      </c>
      <c r="G67" s="34" t="s">
        <v>166</v>
      </c>
      <c r="H67" s="127" t="s">
        <v>166</v>
      </c>
      <c r="I67" s="127" t="s">
        <v>166</v>
      </c>
      <c r="J67" s="35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36">
        <f t="shared" si="1"/>
        <v>0</v>
      </c>
      <c r="L67" s="128"/>
      <c r="M67" s="128"/>
      <c r="N67" s="128"/>
      <c r="O67" s="128"/>
      <c r="P67" s="128"/>
      <c r="Q67" s="128"/>
      <c r="R67" s="128"/>
      <c r="S67" s="128"/>
      <c r="T67" s="118"/>
    </row>
    <row r="68" spans="2:20" ht="12" x14ac:dyDescent="0.2">
      <c r="B68" s="125"/>
      <c r="C68" s="126"/>
      <c r="D68" s="79"/>
      <c r="E68" s="39"/>
      <c r="F68" s="34" t="s">
        <v>166</v>
      </c>
      <c r="G68" s="34" t="s">
        <v>166</v>
      </c>
      <c r="H68" s="127" t="s">
        <v>166</v>
      </c>
      <c r="I68" s="127" t="s">
        <v>166</v>
      </c>
      <c r="J68" s="35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36">
        <f t="shared" si="1"/>
        <v>0</v>
      </c>
      <c r="L68" s="128"/>
      <c r="M68" s="128"/>
      <c r="N68" s="128"/>
      <c r="O68" s="128"/>
      <c r="P68" s="128"/>
      <c r="Q68" s="128"/>
      <c r="R68" s="128"/>
      <c r="S68" s="128"/>
      <c r="T68" s="118"/>
    </row>
    <row r="69" spans="2:20" ht="12" x14ac:dyDescent="0.2">
      <c r="B69" s="125"/>
      <c r="C69" s="126"/>
      <c r="D69" s="79"/>
      <c r="E69" s="39"/>
      <c r="F69" s="34" t="s">
        <v>166</v>
      </c>
      <c r="G69" s="34" t="s">
        <v>166</v>
      </c>
      <c r="H69" s="127" t="s">
        <v>166</v>
      </c>
      <c r="I69" s="127" t="s">
        <v>166</v>
      </c>
      <c r="J69" s="35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36">
        <f t="shared" si="1"/>
        <v>0</v>
      </c>
      <c r="L69" s="128"/>
      <c r="M69" s="128"/>
      <c r="N69" s="128"/>
      <c r="O69" s="128"/>
      <c r="P69" s="128"/>
      <c r="Q69" s="128"/>
      <c r="R69" s="128"/>
      <c r="S69" s="128"/>
      <c r="T69" s="118"/>
    </row>
    <row r="70" spans="2:20" ht="10.199999999999999" x14ac:dyDescent="0.2">
      <c r="B70" s="129"/>
      <c r="C70" s="130"/>
      <c r="D70" s="130"/>
      <c r="E70" s="130"/>
      <c r="F70" s="131"/>
      <c r="G70" s="131"/>
      <c r="H70" s="132"/>
      <c r="I70" s="132"/>
      <c r="J70" s="133"/>
      <c r="K70" s="131"/>
      <c r="L70" s="133"/>
      <c r="M70" s="133"/>
      <c r="N70" s="133"/>
      <c r="O70" s="133"/>
      <c r="P70" s="133"/>
      <c r="Q70" s="133"/>
      <c r="R70" s="133"/>
      <c r="S70" s="133"/>
      <c r="T70" s="118"/>
    </row>
    <row r="71" spans="2:20" ht="10.199999999999999" x14ac:dyDescent="0.2">
      <c r="B71" s="134"/>
      <c r="C71" s="135"/>
      <c r="D71" s="136"/>
      <c r="E71" s="136" t="str">
        <f>SM_S19!$D$41</f>
        <v>CONTAGEM DE SEMANAS</v>
      </c>
      <c r="F71" s="137"/>
      <c r="G71" s="137"/>
      <c r="H71" s="132"/>
      <c r="I71" s="132"/>
      <c r="J71" s="138"/>
      <c r="K71" s="138"/>
      <c r="L71" s="50">
        <f>SM!H$41</f>
        <v>51</v>
      </c>
      <c r="M71" s="50">
        <f>SM!I$41</f>
        <v>39</v>
      </c>
      <c r="N71" s="50">
        <f>SM!J$41</f>
        <v>35</v>
      </c>
      <c r="O71" s="50">
        <f>SM!K$41</f>
        <v>31</v>
      </c>
      <c r="P71" s="50">
        <f>SM!L$41</f>
        <v>30</v>
      </c>
      <c r="Q71" s="50">
        <f>SM!M$41</f>
        <v>12</v>
      </c>
      <c r="R71" s="50">
        <f>SM!N$41</f>
        <v>5</v>
      </c>
      <c r="S71" s="50">
        <f>SM!O$41</f>
        <v>1</v>
      </c>
      <c r="T71" s="139"/>
    </row>
  </sheetData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T71"/>
  <sheetViews>
    <sheetView workbookViewId="0"/>
  </sheetViews>
  <sheetFormatPr defaultRowHeight="14.4" x14ac:dyDescent="0.2"/>
  <cols>
    <col min="4" max="4" width="29.85546875" bestFit="1" customWidth="1"/>
    <col min="5" max="5" width="30.5703125" bestFit="1" customWidth="1"/>
    <col min="8" max="9" width="10.140625" bestFit="1" customWidth="1"/>
  </cols>
  <sheetData>
    <row r="2" spans="2:20" ht="12" x14ac:dyDescent="0.2">
      <c r="B2" s="97" t="str">
        <f>SM_S19!B2</f>
        <v>RANKING ESTADUAL - 2018</v>
      </c>
      <c r="F2" s="99"/>
      <c r="G2" s="99"/>
      <c r="H2" s="100"/>
      <c r="I2" s="100"/>
      <c r="J2" s="101"/>
      <c r="K2" s="99"/>
      <c r="L2" s="102"/>
      <c r="M2" s="102"/>
      <c r="N2" s="102"/>
      <c r="O2" s="102"/>
      <c r="P2" s="102"/>
      <c r="Q2" s="102"/>
      <c r="R2" s="102"/>
      <c r="S2" s="102"/>
    </row>
    <row r="3" spans="2:20" ht="12" x14ac:dyDescent="0.2">
      <c r="B3" s="103" t="s">
        <v>622</v>
      </c>
      <c r="D3" s="6">
        <f>SM!D3</f>
        <v>43255</v>
      </c>
      <c r="E3" s="141"/>
      <c r="F3" s="99"/>
      <c r="G3" s="99"/>
      <c r="H3" s="100"/>
      <c r="I3" s="100"/>
      <c r="J3" s="101"/>
      <c r="K3" s="99"/>
      <c r="L3" s="102"/>
      <c r="M3" s="102"/>
      <c r="N3" s="102"/>
      <c r="O3" s="102"/>
      <c r="P3" s="102"/>
      <c r="Q3" s="102"/>
      <c r="R3" s="102"/>
      <c r="S3" s="102"/>
    </row>
    <row r="4" spans="2:20" ht="12" x14ac:dyDescent="0.2">
      <c r="B4" s="102"/>
      <c r="C4" s="104"/>
      <c r="D4" s="105"/>
      <c r="E4" s="105"/>
      <c r="F4" s="99"/>
      <c r="G4" s="99"/>
      <c r="H4" s="100"/>
      <c r="I4" s="100"/>
      <c r="J4" s="101"/>
      <c r="K4" s="99"/>
      <c r="L4" s="102"/>
      <c r="M4" s="102"/>
      <c r="N4" s="102"/>
      <c r="O4" s="102"/>
      <c r="P4" s="102"/>
      <c r="Q4" s="102"/>
      <c r="R4" s="102"/>
      <c r="S4" s="102"/>
    </row>
    <row r="5" spans="2:20" ht="12" x14ac:dyDescent="0.2">
      <c r="B5" s="106"/>
      <c r="C5" s="107"/>
      <c r="D5" s="107"/>
      <c r="E5" s="107"/>
      <c r="F5" s="142"/>
      <c r="G5" s="142"/>
      <c r="H5" s="143"/>
      <c r="I5" s="143"/>
      <c r="J5" s="110"/>
      <c r="K5" s="111"/>
      <c r="L5" s="112"/>
      <c r="M5" s="112"/>
      <c r="N5" s="112"/>
      <c r="O5" s="112"/>
      <c r="P5" s="112"/>
      <c r="Q5" s="112"/>
      <c r="R5" s="112"/>
      <c r="S5" s="112"/>
      <c r="T5" s="113"/>
    </row>
    <row r="6" spans="2:20" ht="24" x14ac:dyDescent="0.2">
      <c r="B6" s="114"/>
      <c r="C6" s="58" t="s">
        <v>2</v>
      </c>
      <c r="D6" s="58" t="str">
        <f>DM_S19!D6</f>
        <v>ATLETA 1</v>
      </c>
      <c r="E6" s="150" t="str">
        <f>DM_S19!E6</f>
        <v>ATLETA 2</v>
      </c>
      <c r="F6" s="151" t="str">
        <f>DM_S19!F6</f>
        <v>ENT 1</v>
      </c>
      <c r="G6" s="18" t="str">
        <f>DM_S19!G6</f>
        <v>ENT 2</v>
      </c>
      <c r="H6" s="144" t="s">
        <v>315</v>
      </c>
      <c r="I6" s="144" t="s">
        <v>316</v>
      </c>
      <c r="J6" s="116" t="str">
        <f>DM_S19!J6</f>
        <v>TOTAL RK52</v>
      </c>
      <c r="K6" s="117" t="str">
        <f>DM_S19!K6</f>
        <v>Torneios</v>
      </c>
      <c r="L6" s="145" t="str">
        <f>DM!J6</f>
        <v>2o</v>
      </c>
      <c r="M6" s="145" t="str">
        <f>DM!K6</f>
        <v>3o</v>
      </c>
      <c r="N6" s="145" t="str">
        <f>DM!L6</f>
        <v>2o</v>
      </c>
      <c r="O6" s="145" t="str">
        <f>DM!M6</f>
        <v>4o</v>
      </c>
      <c r="P6" s="145" t="str">
        <f>DM!N6</f>
        <v>1o</v>
      </c>
      <c r="Q6" s="145" t="str">
        <f>DM!O6</f>
        <v>1o</v>
      </c>
      <c r="R6" s="145" t="str">
        <f>DM!P6</f>
        <v>1o</v>
      </c>
      <c r="S6" s="145" t="str">
        <f>DM!Q6</f>
        <v>2o</v>
      </c>
      <c r="T6" s="118"/>
    </row>
    <row r="7" spans="2:20" ht="12" x14ac:dyDescent="0.2">
      <c r="B7" s="114"/>
      <c r="C7" s="58"/>
      <c r="D7" s="58"/>
      <c r="E7" s="152"/>
      <c r="F7" s="153"/>
      <c r="G7" s="18"/>
      <c r="H7" s="146"/>
      <c r="I7" s="146"/>
      <c r="J7" s="116"/>
      <c r="K7" s="117"/>
      <c r="L7" s="23" t="str">
        <f>DM!J7</f>
        <v>EST</v>
      </c>
      <c r="M7" s="23" t="str">
        <f>DM!K7</f>
        <v>EST</v>
      </c>
      <c r="N7" s="23" t="str">
        <f>DM!L7</f>
        <v>M-CWB</v>
      </c>
      <c r="O7" s="23" t="str">
        <f>DM!M7</f>
        <v>EST</v>
      </c>
      <c r="P7" s="23" t="str">
        <f>DM!N7</f>
        <v>M-OES</v>
      </c>
      <c r="Q7" s="23" t="str">
        <f>DM!O7</f>
        <v>M-CWB</v>
      </c>
      <c r="R7" s="23" t="str">
        <f>DM!P7</f>
        <v>EST</v>
      </c>
      <c r="S7" s="23" t="str">
        <f>DM!Q7</f>
        <v>EST</v>
      </c>
      <c r="T7" s="118"/>
    </row>
    <row r="8" spans="2:20" ht="12" x14ac:dyDescent="0.2">
      <c r="B8" s="119"/>
      <c r="C8" s="58"/>
      <c r="D8" s="58"/>
      <c r="E8" s="154"/>
      <c r="F8" s="155"/>
      <c r="G8" s="18"/>
      <c r="H8" s="147"/>
      <c r="I8" s="147"/>
      <c r="J8" s="116"/>
      <c r="K8" s="117"/>
      <c r="L8" s="25">
        <f>DM!J8</f>
        <v>42905</v>
      </c>
      <c r="M8" s="25">
        <f>DM!K8</f>
        <v>42988</v>
      </c>
      <c r="N8" s="25">
        <f>DM!L8</f>
        <v>43017</v>
      </c>
      <c r="O8" s="25">
        <f>DM!M8</f>
        <v>43045</v>
      </c>
      <c r="P8" s="25">
        <f>DM!N8</f>
        <v>43052</v>
      </c>
      <c r="Q8" s="25">
        <f>DM!O8</f>
        <v>43178</v>
      </c>
      <c r="R8" s="25">
        <f>DM!P8</f>
        <v>43222</v>
      </c>
      <c r="S8" s="25">
        <f>DM!Q8</f>
        <v>43255</v>
      </c>
      <c r="T8" s="118"/>
    </row>
    <row r="9" spans="2:20" ht="12" x14ac:dyDescent="0.2">
      <c r="B9" s="120"/>
      <c r="C9" s="107"/>
      <c r="D9" s="107"/>
      <c r="E9" s="107"/>
      <c r="F9" s="148"/>
      <c r="G9" s="148"/>
      <c r="H9" s="143"/>
      <c r="I9" s="143"/>
      <c r="J9" s="122"/>
      <c r="K9" s="123"/>
      <c r="L9" s="124"/>
      <c r="M9" s="124"/>
      <c r="N9" s="124"/>
      <c r="O9" s="124"/>
      <c r="P9" s="124"/>
      <c r="Q9" s="124"/>
      <c r="R9" s="124"/>
      <c r="S9" s="124"/>
      <c r="T9" s="118"/>
    </row>
    <row r="10" spans="2:20" ht="12" x14ac:dyDescent="0.2">
      <c r="B10" s="125"/>
      <c r="C10" s="126">
        <v>1</v>
      </c>
      <c r="D10" s="79" t="s">
        <v>584</v>
      </c>
      <c r="E10" s="39" t="s">
        <v>575</v>
      </c>
      <c r="F10" s="34" t="s">
        <v>718</v>
      </c>
      <c r="G10" s="34" t="s">
        <v>718</v>
      </c>
      <c r="H10" s="127">
        <v>39463</v>
      </c>
      <c r="I10" s="127">
        <v>39460</v>
      </c>
      <c r="J10" s="35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3360</v>
      </c>
      <c r="K10" s="36">
        <f t="shared" ref="K10:K30" si="0">COUNT(L10:T10)-COUNTIF(L10:T10,"=0")</f>
        <v>3</v>
      </c>
      <c r="L10" s="128">
        <v>1120</v>
      </c>
      <c r="M10" s="128"/>
      <c r="N10" s="128"/>
      <c r="O10" s="128">
        <v>640</v>
      </c>
      <c r="P10" s="128"/>
      <c r="Q10" s="128"/>
      <c r="R10" s="128">
        <v>1600</v>
      </c>
      <c r="S10" s="128"/>
      <c r="T10" s="118"/>
    </row>
    <row r="11" spans="2:20" ht="12" x14ac:dyDescent="0.2">
      <c r="B11" s="125"/>
      <c r="C11" s="126">
        <v>2</v>
      </c>
      <c r="D11" s="79" t="s">
        <v>569</v>
      </c>
      <c r="E11" s="39" t="s">
        <v>609</v>
      </c>
      <c r="F11" s="34" t="s">
        <v>700</v>
      </c>
      <c r="G11" s="34" t="s">
        <v>702</v>
      </c>
      <c r="H11" s="127">
        <v>39783</v>
      </c>
      <c r="I11" s="127">
        <v>39480</v>
      </c>
      <c r="J11" s="35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1600</v>
      </c>
      <c r="K11" s="36">
        <f t="shared" si="0"/>
        <v>1</v>
      </c>
      <c r="L11" s="128"/>
      <c r="M11" s="128"/>
      <c r="N11" s="128"/>
      <c r="O11" s="128"/>
      <c r="P11" s="128"/>
      <c r="Q11" s="128"/>
      <c r="R11" s="128"/>
      <c r="S11" s="128">
        <v>1600</v>
      </c>
      <c r="T11" s="118"/>
    </row>
    <row r="12" spans="2:20" ht="12" x14ac:dyDescent="0.2">
      <c r="B12" s="125"/>
      <c r="C12" s="126">
        <v>3</v>
      </c>
      <c r="D12" s="79" t="s">
        <v>587</v>
      </c>
      <c r="E12" s="39" t="s">
        <v>581</v>
      </c>
      <c r="F12" s="34" t="s">
        <v>231</v>
      </c>
      <c r="G12" s="34" t="s">
        <v>701</v>
      </c>
      <c r="H12" s="127">
        <v>0</v>
      </c>
      <c r="I12" s="127">
        <v>39454</v>
      </c>
      <c r="J12" s="35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1440</v>
      </c>
      <c r="K12" s="36">
        <f t="shared" si="0"/>
        <v>2</v>
      </c>
      <c r="L12" s="128"/>
      <c r="M12" s="128">
        <v>880</v>
      </c>
      <c r="N12" s="128">
        <v>560</v>
      </c>
      <c r="O12" s="128"/>
      <c r="P12" s="128"/>
      <c r="Q12" s="128"/>
      <c r="R12" s="128"/>
      <c r="S12" s="128"/>
      <c r="T12" s="118"/>
    </row>
    <row r="13" spans="2:20" ht="12" x14ac:dyDescent="0.2">
      <c r="B13" s="125"/>
      <c r="C13" s="126">
        <v>4</v>
      </c>
      <c r="D13" s="39" t="s">
        <v>591</v>
      </c>
      <c r="E13" s="79" t="s">
        <v>566</v>
      </c>
      <c r="F13" s="34" t="s">
        <v>704</v>
      </c>
      <c r="G13" s="34" t="s">
        <v>704</v>
      </c>
      <c r="H13" s="127">
        <v>39616</v>
      </c>
      <c r="I13" s="127">
        <v>39653</v>
      </c>
      <c r="J13" s="35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1360</v>
      </c>
      <c r="K13" s="36">
        <f t="shared" si="0"/>
        <v>1</v>
      </c>
      <c r="L13" s="128"/>
      <c r="M13" s="128">
        <v>1360</v>
      </c>
      <c r="N13" s="128"/>
      <c r="O13" s="128"/>
      <c r="P13" s="128"/>
      <c r="Q13" s="128"/>
      <c r="R13" s="128"/>
      <c r="S13" s="128"/>
      <c r="T13" s="118"/>
    </row>
    <row r="14" spans="2:20" ht="12" x14ac:dyDescent="0.2">
      <c r="B14" s="125"/>
      <c r="C14" s="126"/>
      <c r="D14" s="39" t="s">
        <v>569</v>
      </c>
      <c r="E14" s="39" t="s">
        <v>618</v>
      </c>
      <c r="F14" s="34" t="s">
        <v>700</v>
      </c>
      <c r="G14" s="34" t="s">
        <v>700</v>
      </c>
      <c r="H14" s="127">
        <v>39783</v>
      </c>
      <c r="I14" s="127">
        <v>40108</v>
      </c>
      <c r="J14" s="35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1360</v>
      </c>
      <c r="K14" s="36">
        <f t="shared" si="0"/>
        <v>1</v>
      </c>
      <c r="L14" s="128"/>
      <c r="M14" s="128"/>
      <c r="N14" s="128"/>
      <c r="O14" s="128"/>
      <c r="P14" s="128"/>
      <c r="Q14" s="128"/>
      <c r="R14" s="128">
        <v>1360</v>
      </c>
      <c r="S14" s="128"/>
      <c r="T14" s="118"/>
    </row>
    <row r="15" spans="2:20" ht="12" x14ac:dyDescent="0.2">
      <c r="B15" s="125"/>
      <c r="C15" s="126"/>
      <c r="D15" s="39" t="s">
        <v>460</v>
      </c>
      <c r="E15" s="39" t="s">
        <v>611</v>
      </c>
      <c r="F15" s="34" t="s">
        <v>702</v>
      </c>
      <c r="G15" s="34" t="s">
        <v>700</v>
      </c>
      <c r="H15" s="127">
        <v>39506</v>
      </c>
      <c r="I15" s="127">
        <v>39849</v>
      </c>
      <c r="J15" s="35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1360</v>
      </c>
      <c r="K15" s="36">
        <f t="shared" si="0"/>
        <v>1</v>
      </c>
      <c r="L15" s="128"/>
      <c r="M15" s="128"/>
      <c r="N15" s="128"/>
      <c r="O15" s="128"/>
      <c r="P15" s="128"/>
      <c r="Q15" s="128"/>
      <c r="R15" s="128"/>
      <c r="S15" s="128">
        <v>1360</v>
      </c>
      <c r="T15" s="118"/>
    </row>
    <row r="16" spans="2:20" ht="12" x14ac:dyDescent="0.2">
      <c r="B16" s="125"/>
      <c r="C16" s="126">
        <v>7</v>
      </c>
      <c r="D16" s="79" t="s">
        <v>571</v>
      </c>
      <c r="E16" s="39" t="s">
        <v>609</v>
      </c>
      <c r="F16" s="34" t="s">
        <v>700</v>
      </c>
      <c r="G16" s="34" t="s">
        <v>702</v>
      </c>
      <c r="H16" s="127">
        <v>40102</v>
      </c>
      <c r="I16" s="127">
        <v>39480</v>
      </c>
      <c r="J16" s="35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1120</v>
      </c>
      <c r="K16" s="36">
        <f t="shared" si="0"/>
        <v>1</v>
      </c>
      <c r="L16" s="128"/>
      <c r="M16" s="128"/>
      <c r="N16" s="128"/>
      <c r="O16" s="128"/>
      <c r="P16" s="128"/>
      <c r="Q16" s="128"/>
      <c r="R16" s="128">
        <v>1120</v>
      </c>
      <c r="S16" s="128"/>
      <c r="T16" s="118"/>
    </row>
    <row r="17" spans="2:20" ht="12" x14ac:dyDescent="0.2">
      <c r="B17" s="125"/>
      <c r="C17" s="126"/>
      <c r="D17" s="79" t="s">
        <v>585</v>
      </c>
      <c r="E17" s="79" t="s">
        <v>581</v>
      </c>
      <c r="F17" s="34" t="s">
        <v>701</v>
      </c>
      <c r="G17" s="34" t="s">
        <v>701</v>
      </c>
      <c r="H17" s="127">
        <v>39587</v>
      </c>
      <c r="I17" s="127">
        <v>39454</v>
      </c>
      <c r="J17" s="35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1120</v>
      </c>
      <c r="K17" s="36">
        <f t="shared" si="0"/>
        <v>1</v>
      </c>
      <c r="L17" s="128"/>
      <c r="M17" s="128"/>
      <c r="N17" s="128"/>
      <c r="O17" s="128"/>
      <c r="P17" s="128"/>
      <c r="Q17" s="128"/>
      <c r="R17" s="128">
        <v>1120</v>
      </c>
      <c r="S17" s="128"/>
      <c r="T17" s="118"/>
    </row>
    <row r="18" spans="2:20" ht="12" x14ac:dyDescent="0.2">
      <c r="B18" s="125"/>
      <c r="C18" s="126"/>
      <c r="D18" s="79" t="s">
        <v>583</v>
      </c>
      <c r="E18" s="39" t="s">
        <v>612</v>
      </c>
      <c r="F18" s="34" t="s">
        <v>702</v>
      </c>
      <c r="G18" s="34" t="s">
        <v>703</v>
      </c>
      <c r="H18" s="127">
        <v>40368</v>
      </c>
      <c r="I18" s="127">
        <v>40420</v>
      </c>
      <c r="J18" s="35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1120</v>
      </c>
      <c r="K18" s="36">
        <f t="shared" si="0"/>
        <v>1</v>
      </c>
      <c r="L18" s="128"/>
      <c r="M18" s="128"/>
      <c r="N18" s="128"/>
      <c r="O18" s="128"/>
      <c r="P18" s="128"/>
      <c r="Q18" s="128"/>
      <c r="R18" s="128"/>
      <c r="S18" s="128">
        <v>1120</v>
      </c>
      <c r="T18" s="118"/>
    </row>
    <row r="19" spans="2:20" ht="12" x14ac:dyDescent="0.2">
      <c r="B19" s="125"/>
      <c r="C19" s="126">
        <v>10</v>
      </c>
      <c r="D19" s="79" t="s">
        <v>599</v>
      </c>
      <c r="E19" s="39" t="s">
        <v>613</v>
      </c>
      <c r="F19" s="34" t="s">
        <v>711</v>
      </c>
      <c r="G19" s="34" t="s">
        <v>711</v>
      </c>
      <c r="H19" s="127">
        <v>39729</v>
      </c>
      <c r="I19" s="127">
        <v>39727</v>
      </c>
      <c r="J19" s="35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880</v>
      </c>
      <c r="K19" s="36">
        <f t="shared" si="0"/>
        <v>1</v>
      </c>
      <c r="L19" s="128"/>
      <c r="M19" s="128"/>
      <c r="N19" s="128"/>
      <c r="O19" s="128"/>
      <c r="P19" s="128"/>
      <c r="Q19" s="128"/>
      <c r="R19" s="128">
        <v>880</v>
      </c>
      <c r="S19" s="128"/>
      <c r="T19" s="118"/>
    </row>
    <row r="20" spans="2:20" ht="12" x14ac:dyDescent="0.2">
      <c r="B20" s="125"/>
      <c r="C20" s="126">
        <v>11</v>
      </c>
      <c r="D20" s="82" t="s">
        <v>580</v>
      </c>
      <c r="E20" s="39" t="s">
        <v>610</v>
      </c>
      <c r="F20" s="34" t="s">
        <v>718</v>
      </c>
      <c r="G20" s="34" t="s">
        <v>718</v>
      </c>
      <c r="H20" s="127">
        <v>39762</v>
      </c>
      <c r="I20" s="127">
        <v>40588</v>
      </c>
      <c r="J20" s="35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800</v>
      </c>
      <c r="K20" s="36">
        <f t="shared" si="0"/>
        <v>1</v>
      </c>
      <c r="L20" s="128"/>
      <c r="M20" s="128"/>
      <c r="N20" s="128"/>
      <c r="O20" s="128"/>
      <c r="P20" s="128">
        <v>800</v>
      </c>
      <c r="Q20" s="128"/>
      <c r="R20" s="128"/>
      <c r="S20" s="128"/>
      <c r="T20" s="118"/>
    </row>
    <row r="21" spans="2:20" ht="12" x14ac:dyDescent="0.2">
      <c r="B21" s="125"/>
      <c r="C21" s="126"/>
      <c r="D21" s="79" t="s">
        <v>595</v>
      </c>
      <c r="E21" s="39" t="s">
        <v>566</v>
      </c>
      <c r="F21" s="34" t="s">
        <v>704</v>
      </c>
      <c r="G21" s="34" t="s">
        <v>704</v>
      </c>
      <c r="H21" s="127">
        <v>40328</v>
      </c>
      <c r="I21" s="127">
        <v>39653</v>
      </c>
      <c r="J21" s="35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800</v>
      </c>
      <c r="K21" s="36">
        <f t="shared" si="0"/>
        <v>1</v>
      </c>
      <c r="L21" s="128"/>
      <c r="M21" s="128"/>
      <c r="N21" s="128"/>
      <c r="O21" s="128"/>
      <c r="P21" s="128"/>
      <c r="Q21" s="128">
        <v>800</v>
      </c>
      <c r="R21" s="128"/>
      <c r="S21" s="128"/>
      <c r="T21" s="118"/>
    </row>
    <row r="22" spans="2:20" ht="12" x14ac:dyDescent="0.2">
      <c r="B22" s="125"/>
      <c r="C22" s="126">
        <v>13</v>
      </c>
      <c r="D22" s="79" t="s">
        <v>604</v>
      </c>
      <c r="E22" s="39" t="s">
        <v>581</v>
      </c>
      <c r="F22" s="34" t="s">
        <v>704</v>
      </c>
      <c r="G22" s="34" t="s">
        <v>701</v>
      </c>
      <c r="H22" s="127">
        <v>40193</v>
      </c>
      <c r="I22" s="127">
        <v>39454</v>
      </c>
      <c r="J22" s="35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680</v>
      </c>
      <c r="K22" s="36">
        <f t="shared" si="0"/>
        <v>1</v>
      </c>
      <c r="L22" s="128"/>
      <c r="M22" s="128"/>
      <c r="N22" s="128"/>
      <c r="O22" s="128"/>
      <c r="P22" s="128"/>
      <c r="Q22" s="128">
        <v>680</v>
      </c>
      <c r="R22" s="128"/>
      <c r="S22" s="128"/>
      <c r="T22" s="118"/>
    </row>
    <row r="23" spans="2:20" ht="12" x14ac:dyDescent="0.2">
      <c r="B23" s="125"/>
      <c r="C23" s="126">
        <v>14</v>
      </c>
      <c r="D23" s="79" t="s">
        <v>597</v>
      </c>
      <c r="E23" s="39" t="s">
        <v>614</v>
      </c>
      <c r="F23" s="34" t="s">
        <v>704</v>
      </c>
      <c r="G23" s="34" t="s">
        <v>704</v>
      </c>
      <c r="H23" s="127">
        <v>39567</v>
      </c>
      <c r="I23" s="127">
        <v>39454</v>
      </c>
      <c r="J23" s="35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640</v>
      </c>
      <c r="K23" s="36">
        <f t="shared" si="0"/>
        <v>1</v>
      </c>
      <c r="L23" s="128"/>
      <c r="M23" s="128"/>
      <c r="N23" s="128"/>
      <c r="O23" s="128">
        <v>640</v>
      </c>
      <c r="P23" s="128"/>
      <c r="Q23" s="128"/>
      <c r="R23" s="128"/>
      <c r="S23" s="128"/>
      <c r="T23" s="118"/>
    </row>
    <row r="24" spans="2:20" ht="12" x14ac:dyDescent="0.2">
      <c r="B24" s="125"/>
      <c r="C24" s="126"/>
      <c r="D24" s="79" t="s">
        <v>573</v>
      </c>
      <c r="E24" s="39" t="s">
        <v>611</v>
      </c>
      <c r="F24" s="34" t="s">
        <v>702</v>
      </c>
      <c r="G24" s="34" t="s">
        <v>700</v>
      </c>
      <c r="H24" s="127">
        <v>40232</v>
      </c>
      <c r="I24" s="127">
        <v>39849</v>
      </c>
      <c r="J24" s="35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640</v>
      </c>
      <c r="K24" s="36">
        <f t="shared" si="0"/>
        <v>1</v>
      </c>
      <c r="L24" s="128"/>
      <c r="M24" s="128"/>
      <c r="N24" s="128"/>
      <c r="O24" s="128"/>
      <c r="P24" s="128"/>
      <c r="Q24" s="128"/>
      <c r="R24" s="128">
        <v>640</v>
      </c>
      <c r="S24" s="128"/>
      <c r="T24" s="118"/>
    </row>
    <row r="25" spans="2:20" ht="12" x14ac:dyDescent="0.2">
      <c r="B25" s="125"/>
      <c r="C25" s="126"/>
      <c r="D25" s="39" t="s">
        <v>583</v>
      </c>
      <c r="E25" s="39" t="s">
        <v>610</v>
      </c>
      <c r="F25" s="34" t="s">
        <v>702</v>
      </c>
      <c r="G25" s="34" t="s">
        <v>718</v>
      </c>
      <c r="H25" s="127">
        <v>40368</v>
      </c>
      <c r="I25" s="127">
        <v>40588</v>
      </c>
      <c r="J25" s="35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640</v>
      </c>
      <c r="K25" s="36">
        <f t="shared" si="0"/>
        <v>1</v>
      </c>
      <c r="L25" s="128"/>
      <c r="M25" s="128"/>
      <c r="N25" s="128"/>
      <c r="O25" s="128"/>
      <c r="P25" s="128"/>
      <c r="Q25" s="128"/>
      <c r="R25" s="128">
        <v>640</v>
      </c>
      <c r="S25" s="128"/>
      <c r="T25" s="118"/>
    </row>
    <row r="26" spans="2:20" ht="12" x14ac:dyDescent="0.2">
      <c r="B26" s="125"/>
      <c r="C26" s="126"/>
      <c r="D26" s="82" t="s">
        <v>600</v>
      </c>
      <c r="E26" s="39" t="s">
        <v>619</v>
      </c>
      <c r="F26" s="34" t="s">
        <v>709</v>
      </c>
      <c r="G26" s="34" t="s">
        <v>709</v>
      </c>
      <c r="H26" s="127">
        <v>0</v>
      </c>
      <c r="I26" s="127">
        <v>0</v>
      </c>
      <c r="J26" s="35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640</v>
      </c>
      <c r="K26" s="36">
        <f t="shared" si="0"/>
        <v>1</v>
      </c>
      <c r="L26" s="128"/>
      <c r="M26" s="128"/>
      <c r="N26" s="128"/>
      <c r="O26" s="128">
        <v>640</v>
      </c>
      <c r="P26" s="128"/>
      <c r="Q26" s="128"/>
      <c r="R26" s="128"/>
      <c r="S26" s="128"/>
      <c r="T26" s="118"/>
    </row>
    <row r="27" spans="2:20" ht="12" x14ac:dyDescent="0.2">
      <c r="B27" s="125"/>
      <c r="C27" s="126"/>
      <c r="D27" s="39" t="s">
        <v>571</v>
      </c>
      <c r="E27" s="79" t="s">
        <v>581</v>
      </c>
      <c r="F27" s="34" t="s">
        <v>700</v>
      </c>
      <c r="G27" s="34" t="s">
        <v>701</v>
      </c>
      <c r="H27" s="127">
        <v>40102</v>
      </c>
      <c r="I27" s="127">
        <v>39454</v>
      </c>
      <c r="J27" s="35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640</v>
      </c>
      <c r="K27" s="36">
        <f t="shared" si="0"/>
        <v>1</v>
      </c>
      <c r="L27" s="128"/>
      <c r="M27" s="128"/>
      <c r="N27" s="128"/>
      <c r="O27" s="128">
        <v>640</v>
      </c>
      <c r="P27" s="128"/>
      <c r="Q27" s="128"/>
      <c r="R27" s="128"/>
      <c r="S27" s="128"/>
      <c r="T27" s="118"/>
    </row>
    <row r="28" spans="2:20" ht="12" x14ac:dyDescent="0.2">
      <c r="B28" s="125"/>
      <c r="C28" s="126"/>
      <c r="D28" s="79" t="s">
        <v>601</v>
      </c>
      <c r="E28" s="39" t="s">
        <v>577</v>
      </c>
      <c r="F28" s="34" t="s">
        <v>711</v>
      </c>
      <c r="G28" s="34" t="s">
        <v>711</v>
      </c>
      <c r="H28" s="127">
        <v>39504</v>
      </c>
      <c r="I28" s="127">
        <v>39602</v>
      </c>
      <c r="J28" s="35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640</v>
      </c>
      <c r="K28" s="36">
        <f t="shared" si="0"/>
        <v>1</v>
      </c>
      <c r="L28" s="128"/>
      <c r="M28" s="128"/>
      <c r="N28" s="128"/>
      <c r="O28" s="128"/>
      <c r="P28" s="128"/>
      <c r="Q28" s="128"/>
      <c r="R28" s="128">
        <v>640</v>
      </c>
      <c r="S28" s="128"/>
      <c r="T28" s="118"/>
    </row>
    <row r="29" spans="2:20" ht="12" x14ac:dyDescent="0.2">
      <c r="B29" s="125"/>
      <c r="C29" s="126"/>
      <c r="D29" s="79" t="s">
        <v>588</v>
      </c>
      <c r="E29" s="39" t="s">
        <v>616</v>
      </c>
      <c r="F29" s="34" t="s">
        <v>711</v>
      </c>
      <c r="G29" s="34" t="s">
        <v>711</v>
      </c>
      <c r="H29" s="127">
        <v>39576</v>
      </c>
      <c r="I29" s="127">
        <v>40154</v>
      </c>
      <c r="J29" s="35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640</v>
      </c>
      <c r="K29" s="36">
        <f t="shared" si="0"/>
        <v>1</v>
      </c>
      <c r="L29" s="128"/>
      <c r="M29" s="128"/>
      <c r="N29" s="128"/>
      <c r="O29" s="128"/>
      <c r="P29" s="128"/>
      <c r="Q29" s="128"/>
      <c r="R29" s="128">
        <v>640</v>
      </c>
      <c r="S29" s="128"/>
      <c r="T29" s="118"/>
    </row>
    <row r="30" spans="2:20" ht="12" x14ac:dyDescent="0.2">
      <c r="B30" s="125"/>
      <c r="C30" s="126">
        <v>21</v>
      </c>
      <c r="D30" s="79" t="s">
        <v>572</v>
      </c>
      <c r="E30" s="39" t="s">
        <v>566</v>
      </c>
      <c r="F30" s="34" t="s">
        <v>712</v>
      </c>
      <c r="G30" s="34" t="s">
        <v>704</v>
      </c>
      <c r="H30" s="127">
        <v>39681</v>
      </c>
      <c r="I30" s="127">
        <v>39653</v>
      </c>
      <c r="J30" s="35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0</v>
      </c>
      <c r="K30" s="36">
        <f t="shared" si="0"/>
        <v>0</v>
      </c>
      <c r="L30" s="128"/>
      <c r="M30" s="128"/>
      <c r="N30" s="128"/>
      <c r="O30" s="128"/>
      <c r="P30" s="128"/>
      <c r="Q30" s="128"/>
      <c r="R30" s="128">
        <v>0</v>
      </c>
      <c r="S30" s="128"/>
      <c r="T30" s="118"/>
    </row>
    <row r="31" spans="2:20" ht="12" x14ac:dyDescent="0.2">
      <c r="B31" s="125"/>
      <c r="C31" s="126"/>
      <c r="D31" s="39"/>
      <c r="E31" s="39"/>
      <c r="F31" s="34" t="s">
        <v>166</v>
      </c>
      <c r="G31" s="34" t="s">
        <v>166</v>
      </c>
      <c r="H31" s="127" t="s">
        <v>166</v>
      </c>
      <c r="I31" s="127" t="s">
        <v>166</v>
      </c>
      <c r="J31" s="35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0</v>
      </c>
      <c r="K31" s="36">
        <f t="shared" ref="K31:K69" si="1">COUNT(L31:T31)-COUNTIF(L31:T31,"=0")</f>
        <v>0</v>
      </c>
      <c r="L31" s="128"/>
      <c r="M31" s="128"/>
      <c r="N31" s="128"/>
      <c r="O31" s="128"/>
      <c r="P31" s="128"/>
      <c r="Q31" s="128"/>
      <c r="R31" s="128"/>
      <c r="S31" s="128"/>
      <c r="T31" s="118"/>
    </row>
    <row r="32" spans="2:20" ht="12" x14ac:dyDescent="0.2">
      <c r="B32" s="125"/>
      <c r="C32" s="126"/>
      <c r="D32" s="79"/>
      <c r="E32" s="39"/>
      <c r="F32" s="34" t="s">
        <v>166</v>
      </c>
      <c r="G32" s="34" t="s">
        <v>166</v>
      </c>
      <c r="H32" s="127" t="s">
        <v>166</v>
      </c>
      <c r="I32" s="127" t="s">
        <v>166</v>
      </c>
      <c r="J32" s="35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0</v>
      </c>
      <c r="K32" s="36">
        <f t="shared" si="1"/>
        <v>0</v>
      </c>
      <c r="L32" s="128"/>
      <c r="M32" s="128"/>
      <c r="N32" s="128"/>
      <c r="O32" s="128"/>
      <c r="P32" s="128"/>
      <c r="Q32" s="128"/>
      <c r="R32" s="128"/>
      <c r="S32" s="128"/>
      <c r="T32" s="118"/>
    </row>
    <row r="33" spans="2:20" ht="12" x14ac:dyDescent="0.2">
      <c r="B33" s="125"/>
      <c r="C33" s="126"/>
      <c r="D33" s="79"/>
      <c r="E33" s="39"/>
      <c r="F33" s="34" t="s">
        <v>166</v>
      </c>
      <c r="G33" s="34" t="s">
        <v>166</v>
      </c>
      <c r="H33" s="127" t="s">
        <v>166</v>
      </c>
      <c r="I33" s="127" t="s">
        <v>166</v>
      </c>
      <c r="J33" s="35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0</v>
      </c>
      <c r="K33" s="36">
        <f t="shared" si="1"/>
        <v>0</v>
      </c>
      <c r="L33" s="128"/>
      <c r="M33" s="128"/>
      <c r="N33" s="128"/>
      <c r="O33" s="128"/>
      <c r="P33" s="128"/>
      <c r="Q33" s="128"/>
      <c r="R33" s="128"/>
      <c r="S33" s="128"/>
      <c r="T33" s="118"/>
    </row>
    <row r="34" spans="2:20" ht="12" x14ac:dyDescent="0.2">
      <c r="B34" s="125"/>
      <c r="C34" s="126"/>
      <c r="D34" s="79"/>
      <c r="E34" s="39"/>
      <c r="F34" s="34" t="s">
        <v>166</v>
      </c>
      <c r="G34" s="34" t="s">
        <v>166</v>
      </c>
      <c r="H34" s="127" t="s">
        <v>166</v>
      </c>
      <c r="I34" s="127" t="s">
        <v>166</v>
      </c>
      <c r="J34" s="35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0</v>
      </c>
      <c r="K34" s="36">
        <f t="shared" si="1"/>
        <v>0</v>
      </c>
      <c r="L34" s="128"/>
      <c r="M34" s="128"/>
      <c r="N34" s="128"/>
      <c r="O34" s="128"/>
      <c r="P34" s="128"/>
      <c r="Q34" s="128"/>
      <c r="R34" s="128"/>
      <c r="S34" s="128"/>
      <c r="T34" s="118"/>
    </row>
    <row r="35" spans="2:20" ht="12" x14ac:dyDescent="0.2">
      <c r="B35" s="125"/>
      <c r="C35" s="126"/>
      <c r="D35" s="79"/>
      <c r="E35" s="39"/>
      <c r="F35" s="34" t="s">
        <v>166</v>
      </c>
      <c r="G35" s="34" t="s">
        <v>166</v>
      </c>
      <c r="H35" s="127" t="s">
        <v>166</v>
      </c>
      <c r="I35" s="127" t="s">
        <v>166</v>
      </c>
      <c r="J35" s="35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0</v>
      </c>
      <c r="K35" s="36">
        <f t="shared" si="1"/>
        <v>0</v>
      </c>
      <c r="L35" s="128"/>
      <c r="M35" s="128"/>
      <c r="N35" s="128"/>
      <c r="O35" s="128"/>
      <c r="P35" s="128"/>
      <c r="Q35" s="128"/>
      <c r="R35" s="128"/>
      <c r="S35" s="128"/>
      <c r="T35" s="118"/>
    </row>
    <row r="36" spans="2:20" ht="12" x14ac:dyDescent="0.2">
      <c r="B36" s="125"/>
      <c r="C36" s="126"/>
      <c r="D36" s="79"/>
      <c r="E36" s="39"/>
      <c r="F36" s="34" t="s">
        <v>166</v>
      </c>
      <c r="G36" s="34" t="s">
        <v>166</v>
      </c>
      <c r="H36" s="127" t="s">
        <v>166</v>
      </c>
      <c r="I36" s="127" t="s">
        <v>166</v>
      </c>
      <c r="J36" s="35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0</v>
      </c>
      <c r="K36" s="36">
        <f t="shared" si="1"/>
        <v>0</v>
      </c>
      <c r="L36" s="128"/>
      <c r="M36" s="128"/>
      <c r="N36" s="128"/>
      <c r="O36" s="128"/>
      <c r="P36" s="128"/>
      <c r="Q36" s="128"/>
      <c r="R36" s="128"/>
      <c r="S36" s="128"/>
      <c r="T36" s="118"/>
    </row>
    <row r="37" spans="2:20" ht="12" x14ac:dyDescent="0.2">
      <c r="B37" s="125"/>
      <c r="C37" s="126"/>
      <c r="D37" s="79"/>
      <c r="E37" s="39"/>
      <c r="F37" s="34" t="s">
        <v>166</v>
      </c>
      <c r="G37" s="34" t="s">
        <v>166</v>
      </c>
      <c r="H37" s="127" t="s">
        <v>166</v>
      </c>
      <c r="I37" s="127" t="s">
        <v>166</v>
      </c>
      <c r="J37" s="35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0</v>
      </c>
      <c r="K37" s="36">
        <f t="shared" si="1"/>
        <v>0</v>
      </c>
      <c r="L37" s="128"/>
      <c r="M37" s="128"/>
      <c r="N37" s="128"/>
      <c r="O37" s="128"/>
      <c r="P37" s="128"/>
      <c r="Q37" s="128"/>
      <c r="R37" s="128"/>
      <c r="S37" s="128"/>
      <c r="T37" s="118"/>
    </row>
    <row r="38" spans="2:20" ht="12" x14ac:dyDescent="0.2">
      <c r="B38" s="125"/>
      <c r="C38" s="126"/>
      <c r="D38" s="79"/>
      <c r="E38" s="39"/>
      <c r="F38" s="34" t="s">
        <v>166</v>
      </c>
      <c r="G38" s="34" t="s">
        <v>166</v>
      </c>
      <c r="H38" s="127" t="s">
        <v>166</v>
      </c>
      <c r="I38" s="127" t="s">
        <v>166</v>
      </c>
      <c r="J38" s="35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0</v>
      </c>
      <c r="K38" s="36">
        <f t="shared" si="1"/>
        <v>0</v>
      </c>
      <c r="L38" s="128"/>
      <c r="M38" s="128"/>
      <c r="N38" s="128"/>
      <c r="O38" s="128"/>
      <c r="P38" s="128"/>
      <c r="Q38" s="128"/>
      <c r="R38" s="128"/>
      <c r="S38" s="128"/>
      <c r="T38" s="118"/>
    </row>
    <row r="39" spans="2:20" ht="12" x14ac:dyDescent="0.2">
      <c r="B39" s="125"/>
      <c r="C39" s="126"/>
      <c r="D39" s="79"/>
      <c r="E39" s="39"/>
      <c r="F39" s="34" t="s">
        <v>166</v>
      </c>
      <c r="G39" s="34" t="s">
        <v>166</v>
      </c>
      <c r="H39" s="127" t="s">
        <v>166</v>
      </c>
      <c r="I39" s="127" t="s">
        <v>166</v>
      </c>
      <c r="J39" s="35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0</v>
      </c>
      <c r="K39" s="36">
        <f t="shared" si="1"/>
        <v>0</v>
      </c>
      <c r="L39" s="128"/>
      <c r="M39" s="128"/>
      <c r="N39" s="128"/>
      <c r="O39" s="128"/>
      <c r="P39" s="128"/>
      <c r="Q39" s="128"/>
      <c r="R39" s="128"/>
      <c r="S39" s="128"/>
      <c r="T39" s="118"/>
    </row>
    <row r="40" spans="2:20" ht="12" x14ac:dyDescent="0.2">
      <c r="B40" s="125"/>
      <c r="C40" s="126"/>
      <c r="D40" s="79"/>
      <c r="E40" s="39"/>
      <c r="F40" s="34" t="s">
        <v>166</v>
      </c>
      <c r="G40" s="34" t="s">
        <v>166</v>
      </c>
      <c r="H40" s="127" t="s">
        <v>166</v>
      </c>
      <c r="I40" s="127" t="s">
        <v>166</v>
      </c>
      <c r="J40" s="35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0</v>
      </c>
      <c r="K40" s="36">
        <f t="shared" si="1"/>
        <v>0</v>
      </c>
      <c r="L40" s="128"/>
      <c r="M40" s="128"/>
      <c r="N40" s="128"/>
      <c r="O40" s="128"/>
      <c r="P40" s="128"/>
      <c r="Q40" s="128"/>
      <c r="R40" s="128"/>
      <c r="S40" s="128"/>
      <c r="T40" s="118"/>
    </row>
    <row r="41" spans="2:20" ht="12" x14ac:dyDescent="0.2">
      <c r="B41" s="125"/>
      <c r="C41" s="126"/>
      <c r="D41" s="79"/>
      <c r="E41" s="39"/>
      <c r="F41" s="34" t="s">
        <v>166</v>
      </c>
      <c r="G41" s="34" t="s">
        <v>166</v>
      </c>
      <c r="H41" s="127" t="s">
        <v>166</v>
      </c>
      <c r="I41" s="127" t="s">
        <v>166</v>
      </c>
      <c r="J41" s="35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0</v>
      </c>
      <c r="K41" s="36">
        <f t="shared" si="1"/>
        <v>0</v>
      </c>
      <c r="L41" s="128"/>
      <c r="M41" s="128"/>
      <c r="N41" s="128"/>
      <c r="O41" s="128"/>
      <c r="P41" s="128"/>
      <c r="Q41" s="128"/>
      <c r="R41" s="128"/>
      <c r="S41" s="128"/>
      <c r="T41" s="118"/>
    </row>
    <row r="42" spans="2:20" ht="12" x14ac:dyDescent="0.2">
      <c r="B42" s="125"/>
      <c r="C42" s="126"/>
      <c r="D42" s="79"/>
      <c r="E42" s="39"/>
      <c r="F42" s="34" t="s">
        <v>166</v>
      </c>
      <c r="G42" s="34" t="s">
        <v>166</v>
      </c>
      <c r="H42" s="127" t="s">
        <v>166</v>
      </c>
      <c r="I42" s="127" t="s">
        <v>166</v>
      </c>
      <c r="J42" s="35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0</v>
      </c>
      <c r="K42" s="36">
        <f t="shared" si="1"/>
        <v>0</v>
      </c>
      <c r="L42" s="128"/>
      <c r="M42" s="128"/>
      <c r="N42" s="128"/>
      <c r="O42" s="128"/>
      <c r="P42" s="128"/>
      <c r="Q42" s="128"/>
      <c r="R42" s="128"/>
      <c r="S42" s="128"/>
      <c r="T42" s="118"/>
    </row>
    <row r="43" spans="2:20" ht="12" x14ac:dyDescent="0.2">
      <c r="B43" s="125"/>
      <c r="C43" s="126"/>
      <c r="D43" s="79"/>
      <c r="E43" s="39"/>
      <c r="F43" s="34" t="s">
        <v>166</v>
      </c>
      <c r="G43" s="34" t="s">
        <v>166</v>
      </c>
      <c r="H43" s="127" t="s">
        <v>166</v>
      </c>
      <c r="I43" s="127" t="s">
        <v>166</v>
      </c>
      <c r="J43" s="35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0</v>
      </c>
      <c r="K43" s="36">
        <f t="shared" si="1"/>
        <v>0</v>
      </c>
      <c r="L43" s="128"/>
      <c r="M43" s="128"/>
      <c r="N43" s="128"/>
      <c r="O43" s="128"/>
      <c r="P43" s="128"/>
      <c r="Q43" s="128"/>
      <c r="R43" s="128"/>
      <c r="S43" s="128"/>
      <c r="T43" s="118"/>
    </row>
    <row r="44" spans="2:20" ht="12" x14ac:dyDescent="0.2">
      <c r="B44" s="125"/>
      <c r="C44" s="126"/>
      <c r="D44" s="79"/>
      <c r="E44" s="39"/>
      <c r="F44" s="34" t="s">
        <v>166</v>
      </c>
      <c r="G44" s="34" t="s">
        <v>166</v>
      </c>
      <c r="H44" s="127" t="s">
        <v>166</v>
      </c>
      <c r="I44" s="127" t="s">
        <v>166</v>
      </c>
      <c r="J44" s="35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0</v>
      </c>
      <c r="K44" s="36">
        <f t="shared" si="1"/>
        <v>0</v>
      </c>
      <c r="L44" s="128"/>
      <c r="M44" s="128"/>
      <c r="N44" s="128"/>
      <c r="O44" s="128"/>
      <c r="P44" s="128"/>
      <c r="Q44" s="128"/>
      <c r="R44" s="128"/>
      <c r="S44" s="128"/>
      <c r="T44" s="118"/>
    </row>
    <row r="45" spans="2:20" ht="12" x14ac:dyDescent="0.2">
      <c r="B45" s="125"/>
      <c r="C45" s="126"/>
      <c r="D45" s="79"/>
      <c r="E45" s="39"/>
      <c r="F45" s="34" t="s">
        <v>166</v>
      </c>
      <c r="G45" s="34" t="s">
        <v>166</v>
      </c>
      <c r="H45" s="127" t="s">
        <v>166</v>
      </c>
      <c r="I45" s="127" t="s">
        <v>166</v>
      </c>
      <c r="J45" s="35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0</v>
      </c>
      <c r="K45" s="36">
        <f t="shared" si="1"/>
        <v>0</v>
      </c>
      <c r="L45" s="128"/>
      <c r="M45" s="128"/>
      <c r="N45" s="128"/>
      <c r="O45" s="128"/>
      <c r="P45" s="128"/>
      <c r="Q45" s="128"/>
      <c r="R45" s="128"/>
      <c r="S45" s="128"/>
      <c r="T45" s="118"/>
    </row>
    <row r="46" spans="2:20" ht="12" x14ac:dyDescent="0.2">
      <c r="B46" s="125"/>
      <c r="C46" s="126"/>
      <c r="D46" s="79"/>
      <c r="E46" s="39"/>
      <c r="F46" s="34" t="s">
        <v>166</v>
      </c>
      <c r="G46" s="34" t="s">
        <v>166</v>
      </c>
      <c r="H46" s="127" t="s">
        <v>166</v>
      </c>
      <c r="I46" s="127" t="s">
        <v>166</v>
      </c>
      <c r="J46" s="35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0</v>
      </c>
      <c r="K46" s="36">
        <f t="shared" si="1"/>
        <v>0</v>
      </c>
      <c r="L46" s="128"/>
      <c r="M46" s="128"/>
      <c r="N46" s="128"/>
      <c r="O46" s="128"/>
      <c r="P46" s="128"/>
      <c r="Q46" s="128"/>
      <c r="R46" s="128"/>
      <c r="S46" s="128"/>
      <c r="T46" s="118"/>
    </row>
    <row r="47" spans="2:20" ht="12" x14ac:dyDescent="0.2">
      <c r="B47" s="125"/>
      <c r="C47" s="126"/>
      <c r="D47" s="79"/>
      <c r="E47" s="39"/>
      <c r="F47" s="34" t="s">
        <v>166</v>
      </c>
      <c r="G47" s="34" t="s">
        <v>166</v>
      </c>
      <c r="H47" s="127" t="s">
        <v>166</v>
      </c>
      <c r="I47" s="127" t="s">
        <v>166</v>
      </c>
      <c r="J47" s="35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0</v>
      </c>
      <c r="K47" s="36">
        <f t="shared" si="1"/>
        <v>0</v>
      </c>
      <c r="L47" s="128"/>
      <c r="M47" s="128"/>
      <c r="N47" s="128"/>
      <c r="O47" s="128"/>
      <c r="P47" s="128"/>
      <c r="Q47" s="128"/>
      <c r="R47" s="128"/>
      <c r="S47" s="128"/>
      <c r="T47" s="118"/>
    </row>
    <row r="48" spans="2:20" ht="12" x14ac:dyDescent="0.2">
      <c r="B48" s="125"/>
      <c r="C48" s="126"/>
      <c r="D48" s="79"/>
      <c r="E48" s="39"/>
      <c r="F48" s="34" t="s">
        <v>166</v>
      </c>
      <c r="G48" s="34" t="s">
        <v>166</v>
      </c>
      <c r="H48" s="127" t="s">
        <v>166</v>
      </c>
      <c r="I48" s="127" t="s">
        <v>166</v>
      </c>
      <c r="J48" s="35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0</v>
      </c>
      <c r="K48" s="36">
        <f t="shared" si="1"/>
        <v>0</v>
      </c>
      <c r="L48" s="128"/>
      <c r="M48" s="128"/>
      <c r="N48" s="128"/>
      <c r="O48" s="128"/>
      <c r="P48" s="128"/>
      <c r="Q48" s="128"/>
      <c r="R48" s="128"/>
      <c r="S48" s="128"/>
      <c r="T48" s="118"/>
    </row>
    <row r="49" spans="2:20" ht="12" x14ac:dyDescent="0.2">
      <c r="B49" s="125"/>
      <c r="C49" s="126"/>
      <c r="D49" s="79"/>
      <c r="E49" s="39"/>
      <c r="F49" s="34" t="s">
        <v>166</v>
      </c>
      <c r="G49" s="34" t="s">
        <v>166</v>
      </c>
      <c r="H49" s="127" t="s">
        <v>166</v>
      </c>
      <c r="I49" s="127" t="s">
        <v>166</v>
      </c>
      <c r="J49" s="35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0</v>
      </c>
      <c r="K49" s="36">
        <f t="shared" si="1"/>
        <v>0</v>
      </c>
      <c r="L49" s="128"/>
      <c r="M49" s="128"/>
      <c r="N49" s="128"/>
      <c r="O49" s="128"/>
      <c r="P49" s="128"/>
      <c r="Q49" s="128"/>
      <c r="R49" s="128"/>
      <c r="S49" s="128"/>
      <c r="T49" s="118"/>
    </row>
    <row r="50" spans="2:20" ht="12" x14ac:dyDescent="0.2">
      <c r="B50" s="125"/>
      <c r="C50" s="126"/>
      <c r="D50" s="79"/>
      <c r="E50" s="39"/>
      <c r="F50" s="34" t="s">
        <v>166</v>
      </c>
      <c r="G50" s="34" t="s">
        <v>166</v>
      </c>
      <c r="H50" s="127" t="s">
        <v>166</v>
      </c>
      <c r="I50" s="127" t="s">
        <v>166</v>
      </c>
      <c r="J50" s="35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0</v>
      </c>
      <c r="K50" s="36">
        <f t="shared" si="1"/>
        <v>0</v>
      </c>
      <c r="L50" s="128"/>
      <c r="M50" s="128"/>
      <c r="N50" s="128"/>
      <c r="O50" s="128"/>
      <c r="P50" s="128"/>
      <c r="Q50" s="128"/>
      <c r="R50" s="128"/>
      <c r="S50" s="128"/>
      <c r="T50" s="118"/>
    </row>
    <row r="51" spans="2:20" ht="12" x14ac:dyDescent="0.2">
      <c r="B51" s="125"/>
      <c r="C51" s="126"/>
      <c r="D51" s="79"/>
      <c r="E51" s="39"/>
      <c r="F51" s="34" t="s">
        <v>166</v>
      </c>
      <c r="G51" s="34" t="s">
        <v>166</v>
      </c>
      <c r="H51" s="127" t="s">
        <v>166</v>
      </c>
      <c r="I51" s="127" t="s">
        <v>166</v>
      </c>
      <c r="J51" s="35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0</v>
      </c>
      <c r="K51" s="36">
        <f t="shared" si="1"/>
        <v>0</v>
      </c>
      <c r="L51" s="128"/>
      <c r="M51" s="128"/>
      <c r="N51" s="128"/>
      <c r="O51" s="128"/>
      <c r="P51" s="128"/>
      <c r="Q51" s="128"/>
      <c r="R51" s="128"/>
      <c r="S51" s="128"/>
      <c r="T51" s="118"/>
    </row>
    <row r="52" spans="2:20" ht="12" x14ac:dyDescent="0.2">
      <c r="B52" s="125"/>
      <c r="C52" s="126"/>
      <c r="D52" s="79"/>
      <c r="E52" s="39"/>
      <c r="F52" s="34" t="s">
        <v>166</v>
      </c>
      <c r="G52" s="34" t="s">
        <v>166</v>
      </c>
      <c r="H52" s="127" t="s">
        <v>166</v>
      </c>
      <c r="I52" s="127" t="s">
        <v>166</v>
      </c>
      <c r="J52" s="35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36">
        <f t="shared" si="1"/>
        <v>0</v>
      </c>
      <c r="L52" s="128"/>
      <c r="M52" s="128"/>
      <c r="N52" s="128"/>
      <c r="O52" s="128"/>
      <c r="P52" s="128"/>
      <c r="Q52" s="128"/>
      <c r="R52" s="128"/>
      <c r="S52" s="128"/>
      <c r="T52" s="118"/>
    </row>
    <row r="53" spans="2:20" ht="12" x14ac:dyDescent="0.2">
      <c r="B53" s="125"/>
      <c r="C53" s="126"/>
      <c r="D53" s="79"/>
      <c r="E53" s="39"/>
      <c r="F53" s="34" t="s">
        <v>166</v>
      </c>
      <c r="G53" s="34" t="s">
        <v>166</v>
      </c>
      <c r="H53" s="127" t="s">
        <v>166</v>
      </c>
      <c r="I53" s="127" t="s">
        <v>166</v>
      </c>
      <c r="J53" s="35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36">
        <f t="shared" si="1"/>
        <v>0</v>
      </c>
      <c r="L53" s="128"/>
      <c r="M53" s="128"/>
      <c r="N53" s="128"/>
      <c r="O53" s="128"/>
      <c r="P53" s="128"/>
      <c r="Q53" s="128"/>
      <c r="R53" s="128"/>
      <c r="S53" s="128"/>
      <c r="T53" s="118"/>
    </row>
    <row r="54" spans="2:20" ht="12" x14ac:dyDescent="0.2">
      <c r="B54" s="125"/>
      <c r="C54" s="126"/>
      <c r="D54" s="79"/>
      <c r="E54" s="39"/>
      <c r="F54" s="34" t="s">
        <v>166</v>
      </c>
      <c r="G54" s="34" t="s">
        <v>166</v>
      </c>
      <c r="H54" s="127" t="s">
        <v>166</v>
      </c>
      <c r="I54" s="127" t="s">
        <v>166</v>
      </c>
      <c r="J54" s="35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36">
        <f t="shared" si="1"/>
        <v>0</v>
      </c>
      <c r="L54" s="128"/>
      <c r="M54" s="128"/>
      <c r="N54" s="128"/>
      <c r="O54" s="128"/>
      <c r="P54" s="128"/>
      <c r="Q54" s="128"/>
      <c r="R54" s="128"/>
      <c r="S54" s="128"/>
      <c r="T54" s="118"/>
    </row>
    <row r="55" spans="2:20" ht="12" x14ac:dyDescent="0.2">
      <c r="B55" s="125"/>
      <c r="C55" s="126"/>
      <c r="D55" s="79"/>
      <c r="E55" s="39"/>
      <c r="F55" s="34" t="s">
        <v>166</v>
      </c>
      <c r="G55" s="34" t="s">
        <v>166</v>
      </c>
      <c r="H55" s="127" t="s">
        <v>166</v>
      </c>
      <c r="I55" s="127" t="s">
        <v>166</v>
      </c>
      <c r="J55" s="35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36">
        <f t="shared" si="1"/>
        <v>0</v>
      </c>
      <c r="L55" s="128"/>
      <c r="M55" s="128"/>
      <c r="N55" s="128"/>
      <c r="O55" s="128"/>
      <c r="P55" s="128"/>
      <c r="Q55" s="128"/>
      <c r="R55" s="128"/>
      <c r="S55" s="128"/>
      <c r="T55" s="118"/>
    </row>
    <row r="56" spans="2:20" ht="12" x14ac:dyDescent="0.2">
      <c r="B56" s="125"/>
      <c r="C56" s="126"/>
      <c r="D56" s="79"/>
      <c r="E56" s="39"/>
      <c r="F56" s="34" t="s">
        <v>166</v>
      </c>
      <c r="G56" s="34" t="s">
        <v>166</v>
      </c>
      <c r="H56" s="127" t="s">
        <v>166</v>
      </c>
      <c r="I56" s="127" t="s">
        <v>166</v>
      </c>
      <c r="J56" s="35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36">
        <f t="shared" si="1"/>
        <v>0</v>
      </c>
      <c r="L56" s="128"/>
      <c r="M56" s="128"/>
      <c r="N56" s="128"/>
      <c r="O56" s="128"/>
      <c r="P56" s="128"/>
      <c r="Q56" s="128"/>
      <c r="R56" s="128"/>
      <c r="S56" s="128"/>
      <c r="T56" s="118"/>
    </row>
    <row r="57" spans="2:20" ht="12" x14ac:dyDescent="0.2">
      <c r="B57" s="125"/>
      <c r="C57" s="126"/>
      <c r="D57" s="79"/>
      <c r="E57" s="39"/>
      <c r="F57" s="34" t="s">
        <v>166</v>
      </c>
      <c r="G57" s="34" t="s">
        <v>166</v>
      </c>
      <c r="H57" s="127" t="s">
        <v>166</v>
      </c>
      <c r="I57" s="127" t="s">
        <v>166</v>
      </c>
      <c r="J57" s="35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36">
        <f t="shared" si="1"/>
        <v>0</v>
      </c>
      <c r="L57" s="128"/>
      <c r="M57" s="128"/>
      <c r="N57" s="128"/>
      <c r="O57" s="128"/>
      <c r="P57" s="128"/>
      <c r="Q57" s="128"/>
      <c r="R57" s="128"/>
      <c r="S57" s="128"/>
      <c r="T57" s="118"/>
    </row>
    <row r="58" spans="2:20" ht="12" x14ac:dyDescent="0.2">
      <c r="B58" s="125"/>
      <c r="C58" s="126"/>
      <c r="D58" s="79"/>
      <c r="E58" s="39"/>
      <c r="F58" s="34" t="s">
        <v>166</v>
      </c>
      <c r="G58" s="34" t="s">
        <v>166</v>
      </c>
      <c r="H58" s="127" t="s">
        <v>166</v>
      </c>
      <c r="I58" s="127" t="s">
        <v>166</v>
      </c>
      <c r="J58" s="35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36">
        <f t="shared" si="1"/>
        <v>0</v>
      </c>
      <c r="L58" s="128"/>
      <c r="M58" s="128"/>
      <c r="N58" s="128"/>
      <c r="O58" s="128"/>
      <c r="P58" s="128"/>
      <c r="Q58" s="128"/>
      <c r="R58" s="128"/>
      <c r="S58" s="128"/>
      <c r="T58" s="118"/>
    </row>
    <row r="59" spans="2:20" ht="12" x14ac:dyDescent="0.2">
      <c r="B59" s="125"/>
      <c r="C59" s="126"/>
      <c r="D59" s="79"/>
      <c r="E59" s="39"/>
      <c r="F59" s="34" t="s">
        <v>166</v>
      </c>
      <c r="G59" s="34" t="s">
        <v>166</v>
      </c>
      <c r="H59" s="127" t="s">
        <v>166</v>
      </c>
      <c r="I59" s="127" t="s">
        <v>166</v>
      </c>
      <c r="J59" s="35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36">
        <f t="shared" si="1"/>
        <v>0</v>
      </c>
      <c r="L59" s="128"/>
      <c r="M59" s="128"/>
      <c r="N59" s="128"/>
      <c r="O59" s="128"/>
      <c r="P59" s="128"/>
      <c r="Q59" s="128"/>
      <c r="R59" s="128"/>
      <c r="S59" s="128"/>
      <c r="T59" s="118"/>
    </row>
    <row r="60" spans="2:20" ht="12" x14ac:dyDescent="0.2">
      <c r="B60" s="125"/>
      <c r="C60" s="126"/>
      <c r="D60" s="79"/>
      <c r="E60" s="39"/>
      <c r="F60" s="34" t="s">
        <v>166</v>
      </c>
      <c r="G60" s="34" t="s">
        <v>166</v>
      </c>
      <c r="H60" s="127" t="s">
        <v>166</v>
      </c>
      <c r="I60" s="127" t="s">
        <v>166</v>
      </c>
      <c r="J60" s="35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36">
        <f t="shared" si="1"/>
        <v>0</v>
      </c>
      <c r="L60" s="128"/>
      <c r="M60" s="128"/>
      <c r="N60" s="128"/>
      <c r="O60" s="128"/>
      <c r="P60" s="128"/>
      <c r="Q60" s="128"/>
      <c r="R60" s="128"/>
      <c r="S60" s="128"/>
      <c r="T60" s="118"/>
    </row>
    <row r="61" spans="2:20" ht="12" x14ac:dyDescent="0.2">
      <c r="B61" s="125"/>
      <c r="C61" s="126"/>
      <c r="D61" s="79"/>
      <c r="E61" s="39"/>
      <c r="F61" s="34" t="s">
        <v>166</v>
      </c>
      <c r="G61" s="34" t="s">
        <v>166</v>
      </c>
      <c r="H61" s="127" t="s">
        <v>166</v>
      </c>
      <c r="I61" s="127" t="s">
        <v>166</v>
      </c>
      <c r="J61" s="35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36">
        <f t="shared" si="1"/>
        <v>0</v>
      </c>
      <c r="L61" s="128"/>
      <c r="M61" s="128"/>
      <c r="N61" s="128"/>
      <c r="O61" s="128"/>
      <c r="P61" s="128"/>
      <c r="Q61" s="128"/>
      <c r="R61" s="128"/>
      <c r="S61" s="128"/>
      <c r="T61" s="118"/>
    </row>
    <row r="62" spans="2:20" ht="12" x14ac:dyDescent="0.2">
      <c r="B62" s="125"/>
      <c r="C62" s="126"/>
      <c r="D62" s="79"/>
      <c r="E62" s="39"/>
      <c r="F62" s="34" t="s">
        <v>166</v>
      </c>
      <c r="G62" s="34" t="s">
        <v>166</v>
      </c>
      <c r="H62" s="127" t="s">
        <v>166</v>
      </c>
      <c r="I62" s="127" t="s">
        <v>166</v>
      </c>
      <c r="J62" s="35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36">
        <f t="shared" si="1"/>
        <v>0</v>
      </c>
      <c r="L62" s="128"/>
      <c r="M62" s="128"/>
      <c r="N62" s="128"/>
      <c r="O62" s="128"/>
      <c r="P62" s="128"/>
      <c r="Q62" s="128"/>
      <c r="R62" s="128"/>
      <c r="S62" s="128"/>
      <c r="T62" s="118"/>
    </row>
    <row r="63" spans="2:20" ht="12" x14ac:dyDescent="0.2">
      <c r="B63" s="125"/>
      <c r="C63" s="126"/>
      <c r="D63" s="79"/>
      <c r="E63" s="39"/>
      <c r="F63" s="34" t="s">
        <v>166</v>
      </c>
      <c r="G63" s="34" t="s">
        <v>166</v>
      </c>
      <c r="H63" s="127" t="s">
        <v>166</v>
      </c>
      <c r="I63" s="127" t="s">
        <v>166</v>
      </c>
      <c r="J63" s="35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36">
        <f t="shared" si="1"/>
        <v>0</v>
      </c>
      <c r="L63" s="128"/>
      <c r="M63" s="128"/>
      <c r="N63" s="128"/>
      <c r="O63" s="128"/>
      <c r="P63" s="128"/>
      <c r="Q63" s="128"/>
      <c r="R63" s="128"/>
      <c r="S63" s="128"/>
      <c r="T63" s="118"/>
    </row>
    <row r="64" spans="2:20" ht="12" x14ac:dyDescent="0.2">
      <c r="B64" s="125"/>
      <c r="C64" s="126"/>
      <c r="D64" s="79"/>
      <c r="E64" s="39"/>
      <c r="F64" s="34" t="s">
        <v>166</v>
      </c>
      <c r="G64" s="34" t="s">
        <v>166</v>
      </c>
      <c r="H64" s="127" t="s">
        <v>166</v>
      </c>
      <c r="I64" s="127" t="s">
        <v>166</v>
      </c>
      <c r="J64" s="35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36">
        <f t="shared" si="1"/>
        <v>0</v>
      </c>
      <c r="L64" s="128"/>
      <c r="M64" s="128"/>
      <c r="N64" s="128"/>
      <c r="O64" s="128"/>
      <c r="P64" s="128"/>
      <c r="Q64" s="128"/>
      <c r="R64" s="128"/>
      <c r="S64" s="128"/>
      <c r="T64" s="118"/>
    </row>
    <row r="65" spans="2:20" ht="12" x14ac:dyDescent="0.2">
      <c r="B65" s="125"/>
      <c r="C65" s="126"/>
      <c r="D65" s="79"/>
      <c r="E65" s="39"/>
      <c r="F65" s="34" t="s">
        <v>166</v>
      </c>
      <c r="G65" s="34" t="s">
        <v>166</v>
      </c>
      <c r="H65" s="127" t="s">
        <v>166</v>
      </c>
      <c r="I65" s="127" t="s">
        <v>166</v>
      </c>
      <c r="J65" s="35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36">
        <f t="shared" si="1"/>
        <v>0</v>
      </c>
      <c r="L65" s="128"/>
      <c r="M65" s="128"/>
      <c r="N65" s="128"/>
      <c r="O65" s="128"/>
      <c r="P65" s="128"/>
      <c r="Q65" s="128"/>
      <c r="R65" s="128"/>
      <c r="S65" s="128"/>
      <c r="T65" s="118"/>
    </row>
    <row r="66" spans="2:20" ht="12" x14ac:dyDescent="0.2">
      <c r="B66" s="125"/>
      <c r="C66" s="126"/>
      <c r="D66" s="79"/>
      <c r="E66" s="39"/>
      <c r="F66" s="34" t="s">
        <v>166</v>
      </c>
      <c r="G66" s="34" t="s">
        <v>166</v>
      </c>
      <c r="H66" s="127" t="s">
        <v>166</v>
      </c>
      <c r="I66" s="127" t="s">
        <v>166</v>
      </c>
      <c r="J66" s="35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36">
        <f t="shared" si="1"/>
        <v>0</v>
      </c>
      <c r="L66" s="128"/>
      <c r="M66" s="128"/>
      <c r="N66" s="128"/>
      <c r="O66" s="128"/>
      <c r="P66" s="128"/>
      <c r="Q66" s="128"/>
      <c r="R66" s="128"/>
      <c r="S66" s="128"/>
      <c r="T66" s="118"/>
    </row>
    <row r="67" spans="2:20" ht="12" x14ac:dyDescent="0.2">
      <c r="B67" s="125"/>
      <c r="C67" s="126"/>
      <c r="D67" s="79"/>
      <c r="E67" s="39"/>
      <c r="F67" s="34" t="s">
        <v>166</v>
      </c>
      <c r="G67" s="34" t="s">
        <v>166</v>
      </c>
      <c r="H67" s="127" t="s">
        <v>166</v>
      </c>
      <c r="I67" s="127" t="s">
        <v>166</v>
      </c>
      <c r="J67" s="35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36">
        <f t="shared" si="1"/>
        <v>0</v>
      </c>
      <c r="L67" s="128"/>
      <c r="M67" s="128"/>
      <c r="N67" s="128"/>
      <c r="O67" s="128"/>
      <c r="P67" s="128"/>
      <c r="Q67" s="128"/>
      <c r="R67" s="128"/>
      <c r="S67" s="128"/>
      <c r="T67" s="118"/>
    </row>
    <row r="68" spans="2:20" ht="12" x14ac:dyDescent="0.2">
      <c r="B68" s="125"/>
      <c r="C68" s="126"/>
      <c r="D68" s="79"/>
      <c r="E68" s="39"/>
      <c r="F68" s="34" t="s">
        <v>166</v>
      </c>
      <c r="G68" s="34" t="s">
        <v>166</v>
      </c>
      <c r="H68" s="127" t="s">
        <v>166</v>
      </c>
      <c r="I68" s="127" t="s">
        <v>166</v>
      </c>
      <c r="J68" s="35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36">
        <f t="shared" si="1"/>
        <v>0</v>
      </c>
      <c r="L68" s="128"/>
      <c r="M68" s="128"/>
      <c r="N68" s="128"/>
      <c r="O68" s="128"/>
      <c r="P68" s="128"/>
      <c r="Q68" s="128"/>
      <c r="R68" s="128"/>
      <c r="S68" s="128"/>
      <c r="T68" s="118"/>
    </row>
    <row r="69" spans="2:20" ht="12" x14ac:dyDescent="0.2">
      <c r="B69" s="125"/>
      <c r="C69" s="126"/>
      <c r="D69" s="79"/>
      <c r="E69" s="39"/>
      <c r="F69" s="34" t="s">
        <v>166</v>
      </c>
      <c r="G69" s="34" t="s">
        <v>166</v>
      </c>
      <c r="H69" s="127" t="s">
        <v>166</v>
      </c>
      <c r="I69" s="127" t="s">
        <v>166</v>
      </c>
      <c r="J69" s="35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36">
        <f t="shared" si="1"/>
        <v>0</v>
      </c>
      <c r="L69" s="128"/>
      <c r="M69" s="128"/>
      <c r="N69" s="128"/>
      <c r="O69" s="128"/>
      <c r="P69" s="128"/>
      <c r="Q69" s="128"/>
      <c r="R69" s="128"/>
      <c r="S69" s="128"/>
      <c r="T69" s="118"/>
    </row>
    <row r="70" spans="2:20" ht="10.199999999999999" x14ac:dyDescent="0.2">
      <c r="B70" s="129"/>
      <c r="C70" s="130"/>
      <c r="D70" s="130"/>
      <c r="E70" s="130"/>
      <c r="F70" s="131"/>
      <c r="G70" s="131"/>
      <c r="H70" s="132"/>
      <c r="I70" s="132"/>
      <c r="J70" s="133"/>
      <c r="K70" s="131"/>
      <c r="L70" s="133"/>
      <c r="M70" s="133"/>
      <c r="N70" s="133"/>
      <c r="O70" s="133"/>
      <c r="P70" s="133"/>
      <c r="Q70" s="133"/>
      <c r="R70" s="133"/>
      <c r="S70" s="133"/>
      <c r="T70" s="118"/>
    </row>
    <row r="71" spans="2:20" ht="10.199999999999999" x14ac:dyDescent="0.2">
      <c r="B71" s="134"/>
      <c r="C71" s="135"/>
      <c r="D71" s="136"/>
      <c r="E71" s="136" t="str">
        <f>SM_S19!$D$41</f>
        <v>CONTAGEM DE SEMANAS</v>
      </c>
      <c r="F71" s="137"/>
      <c r="G71" s="137"/>
      <c r="H71" s="132"/>
      <c r="I71" s="132"/>
      <c r="J71" s="138"/>
      <c r="K71" s="138"/>
      <c r="L71" s="50">
        <f>SM!H$41</f>
        <v>51</v>
      </c>
      <c r="M71" s="50">
        <f>SM!I$41</f>
        <v>39</v>
      </c>
      <c r="N71" s="50">
        <f>SM!J$41</f>
        <v>35</v>
      </c>
      <c r="O71" s="50">
        <f>SM!K$41</f>
        <v>31</v>
      </c>
      <c r="P71" s="50">
        <f>SM!L$41</f>
        <v>30</v>
      </c>
      <c r="Q71" s="50">
        <f>SM!M$41</f>
        <v>12</v>
      </c>
      <c r="R71" s="50">
        <f>SM!N$41</f>
        <v>5</v>
      </c>
      <c r="S71" s="50">
        <f>SM!O$41</f>
        <v>1</v>
      </c>
      <c r="T71" s="139"/>
    </row>
  </sheetData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P41"/>
  <sheetViews>
    <sheetView topLeftCell="A4" workbookViewId="0"/>
  </sheetViews>
  <sheetFormatPr defaultRowHeight="14.4" x14ac:dyDescent="0.2"/>
  <cols>
    <col min="4" max="4" width="32.140625" bestFit="1" customWidth="1"/>
  </cols>
  <sheetData>
    <row r="2" spans="2:16" ht="12" x14ac:dyDescent="0.2">
      <c r="B2" s="1" t="str">
        <f>SM!B2</f>
        <v>RANKING ESTADUAL - 2018</v>
      </c>
      <c r="E2" s="2"/>
      <c r="F2" s="52"/>
      <c r="G2" s="53"/>
      <c r="H2" s="4"/>
      <c r="I2" s="4"/>
      <c r="J2" s="4"/>
      <c r="K2" s="4"/>
      <c r="L2" s="4"/>
      <c r="M2" s="4"/>
      <c r="N2" s="4"/>
      <c r="O2" s="4"/>
    </row>
    <row r="3" spans="2:16" ht="12" x14ac:dyDescent="0.2">
      <c r="B3" s="5" t="s">
        <v>623</v>
      </c>
      <c r="D3" s="6">
        <f>SM!D3</f>
        <v>43255</v>
      </c>
      <c r="E3" s="2"/>
      <c r="F3" s="52"/>
      <c r="G3" s="53"/>
      <c r="H3" s="4"/>
      <c r="I3" s="4"/>
      <c r="J3" s="4"/>
      <c r="K3" s="4"/>
      <c r="L3" s="4"/>
      <c r="M3" s="4"/>
      <c r="N3" s="4"/>
      <c r="O3" s="4"/>
    </row>
    <row r="4" spans="2:16" ht="12" x14ac:dyDescent="0.2">
      <c r="B4" s="4"/>
      <c r="C4" s="7"/>
      <c r="D4" s="8"/>
      <c r="E4" s="2"/>
      <c r="F4" s="52"/>
      <c r="G4" s="53"/>
      <c r="H4" s="4"/>
      <c r="I4" s="4"/>
      <c r="J4" s="4"/>
      <c r="K4" s="4"/>
      <c r="L4" s="4"/>
      <c r="M4" s="4"/>
      <c r="N4" s="4"/>
      <c r="O4" s="4"/>
    </row>
    <row r="5" spans="2:16" ht="12" x14ac:dyDescent="0.2">
      <c r="B5" s="9"/>
      <c r="C5" s="10"/>
      <c r="D5" s="10"/>
      <c r="E5" s="11"/>
      <c r="F5" s="12"/>
      <c r="G5" s="13"/>
      <c r="H5" s="14"/>
      <c r="I5" s="14"/>
      <c r="J5" s="14"/>
      <c r="K5" s="14"/>
      <c r="L5" s="14"/>
      <c r="M5" s="14"/>
      <c r="N5" s="14"/>
      <c r="O5" s="14"/>
      <c r="P5" s="15"/>
    </row>
    <row r="6" spans="2:16" ht="24" x14ac:dyDescent="0.2">
      <c r="B6" s="16"/>
      <c r="C6" s="17" t="s">
        <v>2</v>
      </c>
      <c r="D6" s="17" t="str">
        <f>SM!D6</f>
        <v>ATLETA</v>
      </c>
      <c r="E6" s="54" t="str">
        <f>SM!E6</f>
        <v>ENTIDADE</v>
      </c>
      <c r="F6" s="19" t="str">
        <f>SM!F6</f>
        <v>TOTAL RK52</v>
      </c>
      <c r="G6" s="20" t="str">
        <f>SM!G6</f>
        <v>Torneios</v>
      </c>
      <c r="H6" s="21" t="str">
        <f>SM!H6</f>
        <v>2o</v>
      </c>
      <c r="I6" s="21" t="str">
        <f>SM!I6</f>
        <v>3o</v>
      </c>
      <c r="J6" s="21" t="str">
        <f>SM!J6</f>
        <v>2o</v>
      </c>
      <c r="K6" s="21" t="str">
        <f>SM!K6</f>
        <v>4o</v>
      </c>
      <c r="L6" s="21" t="str">
        <f>SM!L6</f>
        <v>1o</v>
      </c>
      <c r="M6" s="21" t="str">
        <f>SM!M6</f>
        <v>1o</v>
      </c>
      <c r="N6" s="21" t="str">
        <f>SM!N6</f>
        <v>1o</v>
      </c>
      <c r="O6" s="21" t="str">
        <f>SM!O6</f>
        <v>2o</v>
      </c>
      <c r="P6" s="22"/>
    </row>
    <row r="7" spans="2:16" ht="12" x14ac:dyDescent="0.2">
      <c r="B7" s="16"/>
      <c r="C7" s="17"/>
      <c r="D7" s="17"/>
      <c r="E7" s="54"/>
      <c r="F7" s="19"/>
      <c r="G7" s="20"/>
      <c r="H7" s="23" t="str">
        <f>SM!H7</f>
        <v>EST</v>
      </c>
      <c r="I7" s="23" t="str">
        <f>SM!I7</f>
        <v>EST</v>
      </c>
      <c r="J7" s="23" t="str">
        <f>SM!J7</f>
        <v>M-CWB</v>
      </c>
      <c r="K7" s="23" t="str">
        <f>SM!K7</f>
        <v>EST</v>
      </c>
      <c r="L7" s="23" t="str">
        <f>SM!L7</f>
        <v>M-OES</v>
      </c>
      <c r="M7" s="23" t="str">
        <f>SM!M7</f>
        <v>M-CWB</v>
      </c>
      <c r="N7" s="23" t="str">
        <f>SM!N7</f>
        <v>EST</v>
      </c>
      <c r="O7" s="23" t="str">
        <f>SM!O7</f>
        <v>EST</v>
      </c>
      <c r="P7" s="22"/>
    </row>
    <row r="8" spans="2:16" ht="12" x14ac:dyDescent="0.2">
      <c r="B8" s="24"/>
      <c r="C8" s="17"/>
      <c r="D8" s="17"/>
      <c r="E8" s="54"/>
      <c r="F8" s="19"/>
      <c r="G8" s="20"/>
      <c r="H8" s="25">
        <f>SM!H8</f>
        <v>42905</v>
      </c>
      <c r="I8" s="25">
        <f>SM!I8</f>
        <v>42988</v>
      </c>
      <c r="J8" s="25">
        <f>SM!J8</f>
        <v>43017</v>
      </c>
      <c r="K8" s="25">
        <f>SM!K8</f>
        <v>43045</v>
      </c>
      <c r="L8" s="25">
        <f>SM!L8</f>
        <v>43052</v>
      </c>
      <c r="M8" s="25">
        <f>SM!M8</f>
        <v>43178</v>
      </c>
      <c r="N8" s="25">
        <f>SM!N8</f>
        <v>43222</v>
      </c>
      <c r="O8" s="25">
        <f>SM!O8</f>
        <v>43255</v>
      </c>
      <c r="P8" s="22"/>
    </row>
    <row r="9" spans="2:16" ht="12" x14ac:dyDescent="0.2">
      <c r="B9" s="26"/>
      <c r="C9" s="10"/>
      <c r="D9" s="10"/>
      <c r="E9" s="27"/>
      <c r="F9" s="28"/>
      <c r="G9" s="29"/>
      <c r="H9" s="30"/>
      <c r="I9" s="30"/>
      <c r="J9" s="30"/>
      <c r="K9" s="30"/>
      <c r="L9" s="30"/>
      <c r="M9" s="30"/>
      <c r="N9" s="30"/>
      <c r="O9" s="30"/>
      <c r="P9" s="22"/>
    </row>
    <row r="10" spans="2:16" ht="12" x14ac:dyDescent="0.2">
      <c r="B10" s="31"/>
      <c r="C10" s="32">
        <v>1</v>
      </c>
      <c r="D10" s="33" t="s">
        <v>113</v>
      </c>
      <c r="E10" s="34" t="s">
        <v>701</v>
      </c>
      <c r="F10" s="35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6720</v>
      </c>
      <c r="G10" s="36">
        <f t="shared" ref="G10:G39" si="0">COUNT(H10:P10)-COUNTIF(H10:P10,"=0")</f>
        <v>7</v>
      </c>
      <c r="H10" s="37">
        <v>1600</v>
      </c>
      <c r="I10" s="37">
        <v>1600</v>
      </c>
      <c r="J10" s="37">
        <v>800</v>
      </c>
      <c r="K10" s="37">
        <v>1600</v>
      </c>
      <c r="L10" s="37"/>
      <c r="M10" s="37">
        <v>680</v>
      </c>
      <c r="N10" s="37">
        <v>640</v>
      </c>
      <c r="O10" s="37">
        <v>1120</v>
      </c>
      <c r="P10" s="22"/>
    </row>
    <row r="11" spans="2:16" ht="12" x14ac:dyDescent="0.2">
      <c r="B11" s="31"/>
      <c r="C11" s="32">
        <v>2</v>
      </c>
      <c r="D11" s="33" t="s">
        <v>624</v>
      </c>
      <c r="E11" s="34" t="s">
        <v>231</v>
      </c>
      <c r="F11" s="35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4400</v>
      </c>
      <c r="G11" s="36">
        <f t="shared" si="0"/>
        <v>6</v>
      </c>
      <c r="H11" s="37">
        <v>880</v>
      </c>
      <c r="I11" s="37">
        <v>880</v>
      </c>
      <c r="J11" s="37">
        <v>440</v>
      </c>
      <c r="K11" s="37">
        <v>880</v>
      </c>
      <c r="L11" s="37"/>
      <c r="M11" s="37"/>
      <c r="N11" s="37">
        <v>1120</v>
      </c>
      <c r="O11" s="37">
        <v>640</v>
      </c>
      <c r="P11" s="22"/>
    </row>
    <row r="12" spans="2:16" ht="12" x14ac:dyDescent="0.2">
      <c r="B12" s="31"/>
      <c r="C12" s="32">
        <v>3</v>
      </c>
      <c r="D12" s="73" t="s">
        <v>247</v>
      </c>
      <c r="E12" s="34" t="s">
        <v>712</v>
      </c>
      <c r="F12" s="35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3520</v>
      </c>
      <c r="G12" s="36">
        <f t="shared" si="0"/>
        <v>4</v>
      </c>
      <c r="H12" s="37">
        <v>1120</v>
      </c>
      <c r="I12" s="37"/>
      <c r="J12" s="37"/>
      <c r="K12" s="37">
        <v>1120</v>
      </c>
      <c r="L12" s="37"/>
      <c r="M12" s="37"/>
      <c r="N12" s="37">
        <v>640</v>
      </c>
      <c r="O12" s="37">
        <v>640</v>
      </c>
      <c r="P12" s="22"/>
    </row>
    <row r="13" spans="2:16" ht="12" x14ac:dyDescent="0.2">
      <c r="B13" s="31"/>
      <c r="C13" s="32">
        <v>4</v>
      </c>
      <c r="D13" s="72" t="s">
        <v>625</v>
      </c>
      <c r="E13" s="34" t="s">
        <v>231</v>
      </c>
      <c r="F13" s="35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3280</v>
      </c>
      <c r="G13" s="36">
        <f t="shared" si="0"/>
        <v>5</v>
      </c>
      <c r="H13" s="37">
        <v>880</v>
      </c>
      <c r="I13" s="37"/>
      <c r="J13" s="37">
        <v>440</v>
      </c>
      <c r="K13" s="37">
        <v>880</v>
      </c>
      <c r="L13" s="37"/>
      <c r="M13" s="37">
        <v>440</v>
      </c>
      <c r="N13" s="37"/>
      <c r="O13" s="37">
        <v>640</v>
      </c>
      <c r="P13" s="22"/>
    </row>
    <row r="14" spans="2:16" ht="12" x14ac:dyDescent="0.2">
      <c r="B14" s="31"/>
      <c r="C14" s="32">
        <v>5</v>
      </c>
      <c r="D14" s="81" t="s">
        <v>248</v>
      </c>
      <c r="E14" s="34" t="s">
        <v>705</v>
      </c>
      <c r="F14" s="35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3120</v>
      </c>
      <c r="G14" s="36">
        <f t="shared" si="0"/>
        <v>4</v>
      </c>
      <c r="H14" s="37"/>
      <c r="I14" s="37">
        <v>880</v>
      </c>
      <c r="J14" s="37">
        <v>560</v>
      </c>
      <c r="K14" s="37">
        <v>1120</v>
      </c>
      <c r="L14" s="37"/>
      <c r="M14" s="37">
        <v>560</v>
      </c>
      <c r="N14" s="37"/>
      <c r="O14" s="37"/>
      <c r="P14" s="22"/>
    </row>
    <row r="15" spans="2:16" ht="12" x14ac:dyDescent="0.2">
      <c r="B15" s="31"/>
      <c r="C15" s="32">
        <v>6</v>
      </c>
      <c r="D15" s="33" t="s">
        <v>125</v>
      </c>
      <c r="E15" s="34" t="s">
        <v>703</v>
      </c>
      <c r="F15" s="35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2960</v>
      </c>
      <c r="G15" s="36">
        <f t="shared" si="0"/>
        <v>2</v>
      </c>
      <c r="H15" s="37"/>
      <c r="I15" s="37"/>
      <c r="J15" s="37"/>
      <c r="K15" s="37"/>
      <c r="L15" s="37"/>
      <c r="M15" s="37"/>
      <c r="N15" s="37">
        <v>1600</v>
      </c>
      <c r="O15" s="37">
        <v>1360</v>
      </c>
      <c r="P15" s="22"/>
    </row>
    <row r="16" spans="2:16" ht="12" x14ac:dyDescent="0.2">
      <c r="B16" s="31"/>
      <c r="C16" s="32"/>
      <c r="D16" s="33" t="s">
        <v>146</v>
      </c>
      <c r="E16" s="34" t="s">
        <v>703</v>
      </c>
      <c r="F16" s="35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2960</v>
      </c>
      <c r="G16" s="36">
        <f t="shared" si="0"/>
        <v>2</v>
      </c>
      <c r="H16" s="37"/>
      <c r="I16" s="37"/>
      <c r="J16" s="37"/>
      <c r="K16" s="37"/>
      <c r="L16" s="37"/>
      <c r="M16" s="37"/>
      <c r="N16" s="37">
        <v>1360</v>
      </c>
      <c r="O16" s="37">
        <v>1600</v>
      </c>
      <c r="P16" s="22"/>
    </row>
    <row r="17" spans="2:16" ht="12" x14ac:dyDescent="0.2">
      <c r="B17" s="31"/>
      <c r="C17" s="32">
        <v>8</v>
      </c>
      <c r="D17" s="33" t="s">
        <v>148</v>
      </c>
      <c r="E17" s="34" t="s">
        <v>704</v>
      </c>
      <c r="F17" s="35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2560</v>
      </c>
      <c r="G17" s="36">
        <f t="shared" si="0"/>
        <v>3</v>
      </c>
      <c r="H17" s="37"/>
      <c r="I17" s="37"/>
      <c r="J17" s="37"/>
      <c r="K17" s="37"/>
      <c r="L17" s="37"/>
      <c r="M17" s="37">
        <v>800</v>
      </c>
      <c r="N17" s="37">
        <v>1120</v>
      </c>
      <c r="O17" s="37">
        <v>640</v>
      </c>
      <c r="P17" s="22"/>
    </row>
    <row r="18" spans="2:16" ht="12" x14ac:dyDescent="0.2">
      <c r="B18" s="31"/>
      <c r="C18" s="32">
        <v>9</v>
      </c>
      <c r="D18" s="33" t="s">
        <v>626</v>
      </c>
      <c r="E18" s="34" t="s">
        <v>704</v>
      </c>
      <c r="F18" s="35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2520</v>
      </c>
      <c r="G18" s="36">
        <f t="shared" si="0"/>
        <v>4</v>
      </c>
      <c r="H18" s="37"/>
      <c r="I18" s="37"/>
      <c r="J18" s="37">
        <v>560</v>
      </c>
      <c r="K18" s="37">
        <v>880</v>
      </c>
      <c r="L18" s="37"/>
      <c r="M18" s="37">
        <v>440</v>
      </c>
      <c r="N18" s="37">
        <v>640</v>
      </c>
      <c r="O18" s="37"/>
      <c r="P18" s="22"/>
    </row>
    <row r="19" spans="2:16" ht="12" x14ac:dyDescent="0.2">
      <c r="B19" s="31"/>
      <c r="C19" s="32">
        <v>10</v>
      </c>
      <c r="D19" s="33" t="s">
        <v>291</v>
      </c>
      <c r="E19" s="34" t="s">
        <v>703</v>
      </c>
      <c r="F19" s="35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2480</v>
      </c>
      <c r="G19" s="36">
        <f t="shared" si="0"/>
        <v>2</v>
      </c>
      <c r="H19" s="37"/>
      <c r="I19" s="37">
        <v>1360</v>
      </c>
      <c r="J19" s="37"/>
      <c r="K19" s="37"/>
      <c r="L19" s="37"/>
      <c r="M19" s="37"/>
      <c r="N19" s="37"/>
      <c r="O19" s="37">
        <v>1120</v>
      </c>
      <c r="P19" s="22"/>
    </row>
    <row r="20" spans="2:16" ht="12" x14ac:dyDescent="0.2">
      <c r="B20" s="31"/>
      <c r="C20" s="32">
        <v>11</v>
      </c>
      <c r="D20" s="33" t="s">
        <v>627</v>
      </c>
      <c r="E20" s="34" t="s">
        <v>704</v>
      </c>
      <c r="F20" s="35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2080</v>
      </c>
      <c r="G20" s="36">
        <f t="shared" si="0"/>
        <v>3</v>
      </c>
      <c r="H20" s="37"/>
      <c r="I20" s="37"/>
      <c r="J20" s="37"/>
      <c r="K20" s="37">
        <v>880</v>
      </c>
      <c r="L20" s="37"/>
      <c r="M20" s="37">
        <v>560</v>
      </c>
      <c r="N20" s="37">
        <v>640</v>
      </c>
      <c r="O20" s="37"/>
      <c r="P20" s="22"/>
    </row>
    <row r="21" spans="2:16" ht="12" x14ac:dyDescent="0.2">
      <c r="B21" s="31"/>
      <c r="C21" s="32">
        <v>12</v>
      </c>
      <c r="D21" s="33" t="s">
        <v>628</v>
      </c>
      <c r="E21" s="34" t="s">
        <v>231</v>
      </c>
      <c r="F21" s="35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1560</v>
      </c>
      <c r="G21" s="36">
        <f t="shared" si="0"/>
        <v>2</v>
      </c>
      <c r="H21" s="37"/>
      <c r="I21" s="37">
        <v>1120</v>
      </c>
      <c r="J21" s="37">
        <v>440</v>
      </c>
      <c r="K21" s="37"/>
      <c r="L21" s="37"/>
      <c r="M21" s="37"/>
      <c r="N21" s="37"/>
      <c r="O21" s="37"/>
      <c r="P21" s="22"/>
    </row>
    <row r="22" spans="2:16" ht="12" x14ac:dyDescent="0.2">
      <c r="B22" s="31"/>
      <c r="C22" s="32">
        <v>13</v>
      </c>
      <c r="D22" s="75" t="s">
        <v>629</v>
      </c>
      <c r="E22" s="34" t="s">
        <v>701</v>
      </c>
      <c r="F22" s="35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1360</v>
      </c>
      <c r="G22" s="36">
        <f t="shared" si="0"/>
        <v>1</v>
      </c>
      <c r="H22" s="37">
        <v>1360</v>
      </c>
      <c r="I22" s="37"/>
      <c r="J22" s="37"/>
      <c r="K22" s="37"/>
      <c r="L22" s="37"/>
      <c r="M22" s="37"/>
      <c r="N22" s="37"/>
      <c r="O22" s="37"/>
      <c r="P22" s="22"/>
    </row>
    <row r="23" spans="2:16" ht="12" x14ac:dyDescent="0.2">
      <c r="B23" s="31"/>
      <c r="C23" s="32"/>
      <c r="D23" s="73" t="s">
        <v>97</v>
      </c>
      <c r="E23" s="34" t="s">
        <v>709</v>
      </c>
      <c r="F23" s="35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1360</v>
      </c>
      <c r="G23" s="36">
        <f t="shared" si="0"/>
        <v>1</v>
      </c>
      <c r="H23" s="37"/>
      <c r="I23" s="37"/>
      <c r="J23" s="37"/>
      <c r="K23" s="37">
        <v>1360</v>
      </c>
      <c r="L23" s="37"/>
      <c r="M23" s="37"/>
      <c r="N23" s="37"/>
      <c r="O23" s="37"/>
      <c r="P23" s="22"/>
    </row>
    <row r="24" spans="2:16" ht="12" x14ac:dyDescent="0.2">
      <c r="B24" s="31"/>
      <c r="C24" s="32">
        <v>15</v>
      </c>
      <c r="D24" s="33" t="s">
        <v>630</v>
      </c>
      <c r="E24" s="34" t="s">
        <v>701</v>
      </c>
      <c r="F24" s="35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1120</v>
      </c>
      <c r="G24" s="36">
        <f t="shared" si="0"/>
        <v>2</v>
      </c>
      <c r="H24" s="37"/>
      <c r="I24" s="37"/>
      <c r="J24" s="37">
        <v>680</v>
      </c>
      <c r="K24" s="37"/>
      <c r="L24" s="37"/>
      <c r="M24" s="37">
        <v>440</v>
      </c>
      <c r="N24" s="37"/>
      <c r="O24" s="37"/>
      <c r="P24" s="22"/>
    </row>
    <row r="25" spans="2:16" ht="12" x14ac:dyDescent="0.2">
      <c r="B25" s="31"/>
      <c r="C25" s="32"/>
      <c r="D25" s="33" t="s">
        <v>163</v>
      </c>
      <c r="E25" s="34" t="s">
        <v>711</v>
      </c>
      <c r="F25" s="35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1120</v>
      </c>
      <c r="G25" s="36">
        <f t="shared" si="0"/>
        <v>1</v>
      </c>
      <c r="H25" s="37">
        <v>1120</v>
      </c>
      <c r="I25" s="37"/>
      <c r="J25" s="37"/>
      <c r="K25" s="37"/>
      <c r="L25" s="37"/>
      <c r="M25" s="37"/>
      <c r="N25" s="37"/>
      <c r="O25" s="37"/>
      <c r="P25" s="22"/>
    </row>
    <row r="26" spans="2:16" ht="12" x14ac:dyDescent="0.2">
      <c r="B26" s="31"/>
      <c r="C26" s="32">
        <v>17</v>
      </c>
      <c r="D26" s="33" t="s">
        <v>631</v>
      </c>
      <c r="E26" s="34" t="s">
        <v>701</v>
      </c>
      <c r="F26" s="35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880</v>
      </c>
      <c r="G26" s="36">
        <f t="shared" si="0"/>
        <v>1</v>
      </c>
      <c r="H26" s="37">
        <v>880</v>
      </c>
      <c r="I26" s="37"/>
      <c r="J26" s="37"/>
      <c r="K26" s="37"/>
      <c r="L26" s="37"/>
      <c r="M26" s="37"/>
      <c r="N26" s="37"/>
      <c r="O26" s="37"/>
      <c r="P26" s="22"/>
    </row>
    <row r="27" spans="2:16" ht="12" x14ac:dyDescent="0.2">
      <c r="B27" s="31"/>
      <c r="C27" s="32"/>
      <c r="D27" s="33" t="s">
        <v>632</v>
      </c>
      <c r="E27" s="34" t="s">
        <v>705</v>
      </c>
      <c r="F27" s="35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880</v>
      </c>
      <c r="G27" s="36">
        <f t="shared" si="0"/>
        <v>1</v>
      </c>
      <c r="H27" s="37"/>
      <c r="I27" s="37">
        <v>880</v>
      </c>
      <c r="J27" s="37"/>
      <c r="K27" s="37"/>
      <c r="L27" s="37"/>
      <c r="M27" s="37"/>
      <c r="N27" s="37"/>
      <c r="O27" s="37"/>
      <c r="P27" s="22"/>
    </row>
    <row r="28" spans="2:16" ht="12" x14ac:dyDescent="0.2">
      <c r="B28" s="31"/>
      <c r="C28" s="32">
        <v>19</v>
      </c>
      <c r="D28" s="33" t="s">
        <v>633</v>
      </c>
      <c r="E28" s="34" t="s">
        <v>714</v>
      </c>
      <c r="F28" s="35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800</v>
      </c>
      <c r="G28" s="36">
        <f t="shared" si="0"/>
        <v>1</v>
      </c>
      <c r="H28" s="37"/>
      <c r="I28" s="37"/>
      <c r="J28" s="37"/>
      <c r="K28" s="37"/>
      <c r="L28" s="37"/>
      <c r="M28" s="37"/>
      <c r="N28" s="37">
        <v>800</v>
      </c>
      <c r="O28" s="37"/>
      <c r="P28" s="22"/>
    </row>
    <row r="29" spans="2:16" ht="12" x14ac:dyDescent="0.2">
      <c r="B29" s="31"/>
      <c r="C29" s="32">
        <v>20</v>
      </c>
      <c r="D29" s="33" t="s">
        <v>98</v>
      </c>
      <c r="E29" s="34" t="s">
        <v>702</v>
      </c>
      <c r="F29" s="35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640</v>
      </c>
      <c r="G29" s="36">
        <f t="shared" si="0"/>
        <v>1</v>
      </c>
      <c r="H29" s="37"/>
      <c r="I29" s="37"/>
      <c r="J29" s="37"/>
      <c r="K29" s="37"/>
      <c r="L29" s="37"/>
      <c r="M29" s="37"/>
      <c r="N29" s="37"/>
      <c r="O29" s="37">
        <v>640</v>
      </c>
      <c r="P29" s="22"/>
    </row>
    <row r="30" spans="2:16" ht="12" x14ac:dyDescent="0.2">
      <c r="B30" s="31"/>
      <c r="C30" s="32">
        <v>21</v>
      </c>
      <c r="D30" s="72" t="s">
        <v>282</v>
      </c>
      <c r="E30" s="34" t="s">
        <v>231</v>
      </c>
      <c r="F30" s="35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440</v>
      </c>
      <c r="G30" s="36">
        <f t="shared" si="0"/>
        <v>1</v>
      </c>
      <c r="H30" s="37"/>
      <c r="I30" s="37"/>
      <c r="J30" s="37">
        <v>440</v>
      </c>
      <c r="K30" s="37"/>
      <c r="L30" s="37"/>
      <c r="M30" s="37"/>
      <c r="N30" s="37"/>
      <c r="O30" s="37"/>
      <c r="P30" s="22"/>
    </row>
    <row r="31" spans="2:16" ht="12" x14ac:dyDescent="0.2">
      <c r="B31" s="31"/>
      <c r="C31" s="32"/>
      <c r="D31" s="33" t="s">
        <v>634</v>
      </c>
      <c r="E31" s="34" t="s">
        <v>704</v>
      </c>
      <c r="F31" s="35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440</v>
      </c>
      <c r="G31" s="36">
        <f t="shared" si="0"/>
        <v>1</v>
      </c>
      <c r="H31" s="37"/>
      <c r="I31" s="37"/>
      <c r="J31" s="37"/>
      <c r="K31" s="37"/>
      <c r="L31" s="37"/>
      <c r="M31" s="37">
        <v>440</v>
      </c>
      <c r="N31" s="37"/>
      <c r="O31" s="37"/>
      <c r="P31" s="22"/>
    </row>
    <row r="32" spans="2:16" ht="12" x14ac:dyDescent="0.2">
      <c r="B32" s="31"/>
      <c r="C32" s="32"/>
      <c r="D32" s="33"/>
      <c r="E32" s="34" t="s">
        <v>166</v>
      </c>
      <c r="F32" s="35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36">
        <f t="shared" si="0"/>
        <v>0</v>
      </c>
      <c r="H32" s="37"/>
      <c r="I32" s="37"/>
      <c r="J32" s="37"/>
      <c r="K32" s="37"/>
      <c r="L32" s="37"/>
      <c r="M32" s="37"/>
      <c r="N32" s="37"/>
      <c r="O32" s="37"/>
      <c r="P32" s="22"/>
    </row>
    <row r="33" spans="2:16" ht="12" x14ac:dyDescent="0.2">
      <c r="B33" s="31"/>
      <c r="C33" s="32"/>
      <c r="D33" s="72"/>
      <c r="E33" s="34" t="s">
        <v>166</v>
      </c>
      <c r="F33" s="35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36">
        <f t="shared" si="0"/>
        <v>0</v>
      </c>
      <c r="H33" s="37"/>
      <c r="I33" s="37"/>
      <c r="J33" s="37"/>
      <c r="K33" s="37"/>
      <c r="L33" s="37"/>
      <c r="M33" s="37"/>
      <c r="N33" s="37"/>
      <c r="O33" s="37"/>
      <c r="P33" s="22"/>
    </row>
    <row r="34" spans="2:16" ht="12" x14ac:dyDescent="0.2">
      <c r="B34" s="31"/>
      <c r="C34" s="32"/>
      <c r="D34" s="33"/>
      <c r="E34" s="34" t="s">
        <v>166</v>
      </c>
      <c r="F34" s="35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36">
        <f t="shared" si="0"/>
        <v>0</v>
      </c>
      <c r="H34" s="37"/>
      <c r="I34" s="37"/>
      <c r="J34" s="37"/>
      <c r="K34" s="37"/>
      <c r="L34" s="37"/>
      <c r="M34" s="37"/>
      <c r="N34" s="37"/>
      <c r="O34" s="37"/>
      <c r="P34" s="22"/>
    </row>
    <row r="35" spans="2:16" ht="12" x14ac:dyDescent="0.2">
      <c r="B35" s="31"/>
      <c r="C35" s="32"/>
      <c r="D35" s="33"/>
      <c r="E35" s="34" t="s">
        <v>166</v>
      </c>
      <c r="F35" s="35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36">
        <f t="shared" si="0"/>
        <v>0</v>
      </c>
      <c r="H35" s="37"/>
      <c r="I35" s="37"/>
      <c r="J35" s="37"/>
      <c r="K35" s="37"/>
      <c r="L35" s="37"/>
      <c r="M35" s="37"/>
      <c r="N35" s="37"/>
      <c r="O35" s="37"/>
      <c r="P35" s="22"/>
    </row>
    <row r="36" spans="2:16" ht="12" x14ac:dyDescent="0.2">
      <c r="B36" s="31"/>
      <c r="C36" s="32"/>
      <c r="D36" s="33"/>
      <c r="E36" s="34" t="s">
        <v>166</v>
      </c>
      <c r="F36" s="35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36">
        <f t="shared" si="0"/>
        <v>0</v>
      </c>
      <c r="H36" s="37"/>
      <c r="I36" s="37"/>
      <c r="J36" s="37"/>
      <c r="K36" s="37"/>
      <c r="L36" s="37"/>
      <c r="M36" s="37"/>
      <c r="N36" s="37"/>
      <c r="O36" s="37"/>
      <c r="P36" s="22"/>
    </row>
    <row r="37" spans="2:16" ht="12" x14ac:dyDescent="0.2">
      <c r="B37" s="31"/>
      <c r="C37" s="32"/>
      <c r="D37" s="33"/>
      <c r="E37" s="34" t="s">
        <v>166</v>
      </c>
      <c r="F37" s="35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36">
        <f t="shared" si="0"/>
        <v>0</v>
      </c>
      <c r="H37" s="37"/>
      <c r="I37" s="37"/>
      <c r="J37" s="37"/>
      <c r="K37" s="37"/>
      <c r="L37" s="37"/>
      <c r="M37" s="37"/>
      <c r="N37" s="37"/>
      <c r="O37" s="37"/>
      <c r="P37" s="22"/>
    </row>
    <row r="38" spans="2:16" ht="12" x14ac:dyDescent="0.2">
      <c r="B38" s="31"/>
      <c r="C38" s="32"/>
      <c r="D38" s="33"/>
      <c r="E38" s="34" t="s">
        <v>166</v>
      </c>
      <c r="F38" s="35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36">
        <f t="shared" si="0"/>
        <v>0</v>
      </c>
      <c r="H38" s="37"/>
      <c r="I38" s="37"/>
      <c r="J38" s="37"/>
      <c r="K38" s="37"/>
      <c r="L38" s="37"/>
      <c r="M38" s="37"/>
      <c r="N38" s="37"/>
      <c r="O38" s="37"/>
      <c r="P38" s="22"/>
    </row>
    <row r="39" spans="2:16" ht="12" x14ac:dyDescent="0.2">
      <c r="B39" s="31"/>
      <c r="C39" s="32"/>
      <c r="D39" s="33"/>
      <c r="E39" s="34" t="s">
        <v>166</v>
      </c>
      <c r="F39" s="35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36">
        <f t="shared" si="0"/>
        <v>0</v>
      </c>
      <c r="H39" s="37"/>
      <c r="I39" s="37"/>
      <c r="J39" s="37"/>
      <c r="K39" s="37"/>
      <c r="L39" s="37"/>
      <c r="M39" s="37"/>
      <c r="N39" s="37"/>
      <c r="O39" s="37"/>
      <c r="P39" s="22"/>
    </row>
    <row r="40" spans="2:16" ht="10.199999999999999" x14ac:dyDescent="0.2">
      <c r="B40" s="41"/>
      <c r="C40" s="42"/>
      <c r="D40" s="42"/>
      <c r="E40" s="43"/>
      <c r="F40" s="56"/>
      <c r="G40" s="56"/>
      <c r="H40" s="44"/>
      <c r="I40" s="44"/>
      <c r="J40" s="44"/>
      <c r="K40" s="44"/>
      <c r="L40" s="44"/>
      <c r="M40" s="44"/>
      <c r="N40" s="44"/>
      <c r="O40" s="44"/>
      <c r="P40" s="22"/>
    </row>
    <row r="41" spans="2:16" ht="10.199999999999999" x14ac:dyDescent="0.2">
      <c r="B41" s="180"/>
      <c r="C41" s="46"/>
      <c r="D41" s="47" t="str">
        <f>SM!$D$41</f>
        <v>CONTAGEM DE SEMANAS</v>
      </c>
      <c r="E41" s="48"/>
      <c r="F41" s="57"/>
      <c r="G41" s="57"/>
      <c r="H41" s="50">
        <f>SM!H$41</f>
        <v>51</v>
      </c>
      <c r="I41" s="50">
        <f>SM!I$41</f>
        <v>39</v>
      </c>
      <c r="J41" s="50">
        <f>SM!J$41</f>
        <v>35</v>
      </c>
      <c r="K41" s="50">
        <f>SM!K$41</f>
        <v>31</v>
      </c>
      <c r="L41" s="50">
        <f>SM!L$41</f>
        <v>30</v>
      </c>
      <c r="M41" s="50">
        <f>SM!M$41</f>
        <v>12</v>
      </c>
      <c r="N41" s="50">
        <f>SM!N$41</f>
        <v>5</v>
      </c>
      <c r="O41" s="50">
        <f>SM!O$41</f>
        <v>1</v>
      </c>
      <c r="P41" s="51"/>
    </row>
  </sheetData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P41"/>
  <sheetViews>
    <sheetView workbookViewId="0"/>
  </sheetViews>
  <sheetFormatPr defaultRowHeight="14.4" x14ac:dyDescent="0.2"/>
  <cols>
    <col min="4" max="4" width="44.42578125" bestFit="1" customWidth="1"/>
  </cols>
  <sheetData>
    <row r="2" spans="2:16" ht="12" x14ac:dyDescent="0.2">
      <c r="B2" s="1" t="str">
        <f>SM!B2</f>
        <v>RANKING ESTADUAL - 2018</v>
      </c>
      <c r="E2" s="2"/>
      <c r="F2" s="52"/>
      <c r="G2" s="53"/>
      <c r="H2" s="4"/>
      <c r="I2" s="4"/>
      <c r="J2" s="4"/>
      <c r="K2" s="4"/>
      <c r="L2" s="4"/>
      <c r="M2" s="4"/>
      <c r="N2" s="4"/>
      <c r="O2" s="4"/>
    </row>
    <row r="3" spans="2:16" ht="12" x14ac:dyDescent="0.2">
      <c r="B3" s="5" t="s">
        <v>635</v>
      </c>
      <c r="D3" s="6">
        <f>SM!D3</f>
        <v>43255</v>
      </c>
      <c r="E3" s="2"/>
      <c r="F3" s="52"/>
      <c r="G3" s="53"/>
      <c r="H3" s="4"/>
      <c r="I3" s="4"/>
      <c r="J3" s="4"/>
      <c r="K3" s="4"/>
      <c r="L3" s="4"/>
      <c r="M3" s="4"/>
      <c r="N3" s="4"/>
      <c r="O3" s="4"/>
    </row>
    <row r="4" spans="2:16" ht="12" x14ac:dyDescent="0.2">
      <c r="B4" s="4"/>
      <c r="C4" s="7"/>
      <c r="D4" s="8"/>
      <c r="E4" s="2"/>
      <c r="F4" s="52"/>
      <c r="G4" s="53"/>
      <c r="H4" s="4"/>
      <c r="I4" s="4"/>
      <c r="J4" s="4"/>
      <c r="K4" s="4"/>
      <c r="L4" s="4"/>
      <c r="M4" s="4"/>
      <c r="N4" s="4"/>
      <c r="O4" s="4"/>
    </row>
    <row r="5" spans="2:16" ht="12" x14ac:dyDescent="0.2">
      <c r="B5" s="9"/>
      <c r="C5" s="10"/>
      <c r="D5" s="10"/>
      <c r="E5" s="11"/>
      <c r="F5" s="12"/>
      <c r="G5" s="13"/>
      <c r="H5" s="14"/>
      <c r="I5" s="14"/>
      <c r="J5" s="14"/>
      <c r="K5" s="14"/>
      <c r="L5" s="14"/>
      <c r="M5" s="14"/>
      <c r="N5" s="14"/>
      <c r="O5" s="14"/>
      <c r="P5" s="15"/>
    </row>
    <row r="6" spans="2:16" ht="24" x14ac:dyDescent="0.2">
      <c r="B6" s="16"/>
      <c r="C6" s="17" t="s">
        <v>2</v>
      </c>
      <c r="D6" s="17" t="str">
        <f>SM!D6</f>
        <v>ATLETA</v>
      </c>
      <c r="E6" s="54" t="str">
        <f>SM!E6</f>
        <v>ENTIDADE</v>
      </c>
      <c r="F6" s="19" t="str">
        <f>SM!F6</f>
        <v>TOTAL RK52</v>
      </c>
      <c r="G6" s="20" t="str">
        <f>SM!G6</f>
        <v>Torneios</v>
      </c>
      <c r="H6" s="21" t="str">
        <f>SM!H6</f>
        <v>2o</v>
      </c>
      <c r="I6" s="21" t="str">
        <f>SM!I6</f>
        <v>3o</v>
      </c>
      <c r="J6" s="21" t="str">
        <f>SM!J6</f>
        <v>2o</v>
      </c>
      <c r="K6" s="21" t="str">
        <f>SM!K6</f>
        <v>4o</v>
      </c>
      <c r="L6" s="21" t="str">
        <f>SM!L6</f>
        <v>1o</v>
      </c>
      <c r="M6" s="21" t="str">
        <f>SM!M6</f>
        <v>1o</v>
      </c>
      <c r="N6" s="21" t="str">
        <f>SM!N6</f>
        <v>1o</v>
      </c>
      <c r="O6" s="21" t="str">
        <f>SM!O6</f>
        <v>2o</v>
      </c>
      <c r="P6" s="22"/>
    </row>
    <row r="7" spans="2:16" ht="12" x14ac:dyDescent="0.2">
      <c r="B7" s="16"/>
      <c r="C7" s="17"/>
      <c r="D7" s="17"/>
      <c r="E7" s="54"/>
      <c r="F7" s="19"/>
      <c r="G7" s="20"/>
      <c r="H7" s="23" t="str">
        <f>SM!H7</f>
        <v>EST</v>
      </c>
      <c r="I7" s="23" t="str">
        <f>SM!I7</f>
        <v>EST</v>
      </c>
      <c r="J7" s="23" t="str">
        <f>SM!J7</f>
        <v>M-CWB</v>
      </c>
      <c r="K7" s="23" t="str">
        <f>SM!K7</f>
        <v>EST</v>
      </c>
      <c r="L7" s="23" t="str">
        <f>SM!L7</f>
        <v>M-OES</v>
      </c>
      <c r="M7" s="23" t="str">
        <f>SM!M7</f>
        <v>M-CWB</v>
      </c>
      <c r="N7" s="23" t="str">
        <f>SM!N7</f>
        <v>EST</v>
      </c>
      <c r="O7" s="23" t="str">
        <f>SM!O7</f>
        <v>EST</v>
      </c>
      <c r="P7" s="22"/>
    </row>
    <row r="8" spans="2:16" ht="12" x14ac:dyDescent="0.2">
      <c r="B8" s="24"/>
      <c r="C8" s="17"/>
      <c r="D8" s="17"/>
      <c r="E8" s="54"/>
      <c r="F8" s="19"/>
      <c r="G8" s="20"/>
      <c r="H8" s="25">
        <f>SM!H8</f>
        <v>42905</v>
      </c>
      <c r="I8" s="25">
        <f>SM!I8</f>
        <v>42988</v>
      </c>
      <c r="J8" s="25">
        <f>SM!J8</f>
        <v>43017</v>
      </c>
      <c r="K8" s="25">
        <f>SM!K8</f>
        <v>43045</v>
      </c>
      <c r="L8" s="25">
        <f>SM!L8</f>
        <v>43052</v>
      </c>
      <c r="M8" s="25">
        <f>SM!M8</f>
        <v>43178</v>
      </c>
      <c r="N8" s="25">
        <f>SM!N8</f>
        <v>43222</v>
      </c>
      <c r="O8" s="25">
        <f>SM!O8</f>
        <v>43255</v>
      </c>
      <c r="P8" s="22"/>
    </row>
    <row r="9" spans="2:16" ht="12" x14ac:dyDescent="0.2">
      <c r="B9" s="26"/>
      <c r="C9" s="10"/>
      <c r="D9" s="10"/>
      <c r="E9" s="27"/>
      <c r="F9" s="28"/>
      <c r="G9" s="29"/>
      <c r="H9" s="30"/>
      <c r="I9" s="30"/>
      <c r="J9" s="30"/>
      <c r="K9" s="30"/>
      <c r="L9" s="30"/>
      <c r="M9" s="30"/>
      <c r="N9" s="30"/>
      <c r="O9" s="30"/>
      <c r="P9" s="22"/>
    </row>
    <row r="10" spans="2:16" ht="12" x14ac:dyDescent="0.2">
      <c r="B10" s="31"/>
      <c r="C10" s="32">
        <v>1</v>
      </c>
      <c r="D10" s="33" t="s">
        <v>278</v>
      </c>
      <c r="E10" s="34" t="s">
        <v>704</v>
      </c>
      <c r="F10" s="35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5920</v>
      </c>
      <c r="G10" s="36">
        <f t="shared" ref="G10:G39" si="0">COUNT(H10:P10)-COUNTIF(H10:P10,"=0")</f>
        <v>5</v>
      </c>
      <c r="H10" s="37"/>
      <c r="I10" s="37">
        <v>1360</v>
      </c>
      <c r="J10" s="37">
        <v>680</v>
      </c>
      <c r="K10" s="37">
        <v>1600</v>
      </c>
      <c r="L10" s="37"/>
      <c r="M10" s="37">
        <v>680</v>
      </c>
      <c r="N10" s="37">
        <v>1600</v>
      </c>
      <c r="O10" s="37"/>
      <c r="P10" s="22"/>
    </row>
    <row r="11" spans="2:16" ht="12" x14ac:dyDescent="0.2">
      <c r="B11" s="31"/>
      <c r="C11" s="32">
        <v>2</v>
      </c>
      <c r="D11" s="33" t="s">
        <v>264</v>
      </c>
      <c r="E11" s="34" t="s">
        <v>701</v>
      </c>
      <c r="F11" s="35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4320</v>
      </c>
      <c r="G11" s="36">
        <f t="shared" si="0"/>
        <v>4</v>
      </c>
      <c r="H11" s="37"/>
      <c r="I11" s="37">
        <v>1600</v>
      </c>
      <c r="J11" s="37">
        <v>800</v>
      </c>
      <c r="K11" s="37"/>
      <c r="L11" s="37"/>
      <c r="M11" s="37">
        <v>560</v>
      </c>
      <c r="N11" s="37">
        <v>1360</v>
      </c>
      <c r="O11" s="37"/>
      <c r="P11" s="22"/>
    </row>
    <row r="12" spans="2:16" ht="12" x14ac:dyDescent="0.2">
      <c r="B12" s="31"/>
      <c r="C12" s="32">
        <v>3</v>
      </c>
      <c r="D12" s="33" t="s">
        <v>263</v>
      </c>
      <c r="E12" s="34" t="s">
        <v>705</v>
      </c>
      <c r="F12" s="35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1800</v>
      </c>
      <c r="G12" s="36">
        <f t="shared" si="0"/>
        <v>2</v>
      </c>
      <c r="H12" s="37"/>
      <c r="I12" s="37"/>
      <c r="J12" s="37"/>
      <c r="K12" s="37">
        <v>1360</v>
      </c>
      <c r="L12" s="37"/>
      <c r="M12" s="37">
        <v>440</v>
      </c>
      <c r="N12" s="37"/>
      <c r="O12" s="37"/>
      <c r="P12" s="22"/>
    </row>
    <row r="13" spans="2:16" ht="12" x14ac:dyDescent="0.2">
      <c r="B13" s="31"/>
      <c r="C13" s="32">
        <v>4</v>
      </c>
      <c r="D13" s="33" t="s">
        <v>636</v>
      </c>
      <c r="E13" s="34" t="s">
        <v>704</v>
      </c>
      <c r="F13" s="35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1680</v>
      </c>
      <c r="G13" s="36">
        <f t="shared" si="0"/>
        <v>2</v>
      </c>
      <c r="H13" s="37"/>
      <c r="I13" s="37">
        <v>1120</v>
      </c>
      <c r="J13" s="37">
        <v>560</v>
      </c>
      <c r="K13" s="37"/>
      <c r="L13" s="37"/>
      <c r="M13" s="37"/>
      <c r="N13" s="37"/>
      <c r="O13" s="37"/>
      <c r="P13" s="22"/>
    </row>
    <row r="14" spans="2:16" ht="12" x14ac:dyDescent="0.2">
      <c r="B14" s="31"/>
      <c r="C14" s="32">
        <v>5</v>
      </c>
      <c r="D14" s="33" t="s">
        <v>277</v>
      </c>
      <c r="E14" s="34" t="s">
        <v>704</v>
      </c>
      <c r="F14" s="35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1120</v>
      </c>
      <c r="G14" s="36">
        <f t="shared" si="0"/>
        <v>1</v>
      </c>
      <c r="H14" s="37"/>
      <c r="I14" s="37"/>
      <c r="J14" s="37"/>
      <c r="K14" s="37">
        <v>1120</v>
      </c>
      <c r="L14" s="37"/>
      <c r="M14" s="37"/>
      <c r="N14" s="37"/>
      <c r="O14" s="37"/>
      <c r="P14" s="22"/>
    </row>
    <row r="15" spans="2:16" ht="12" x14ac:dyDescent="0.2">
      <c r="B15" s="31"/>
      <c r="C15" s="32">
        <v>6</v>
      </c>
      <c r="D15" s="33" t="s">
        <v>261</v>
      </c>
      <c r="E15" s="34" t="s">
        <v>705</v>
      </c>
      <c r="F15" s="35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800</v>
      </c>
      <c r="G15" s="36">
        <f t="shared" si="0"/>
        <v>1</v>
      </c>
      <c r="H15" s="37"/>
      <c r="I15" s="37"/>
      <c r="J15" s="37"/>
      <c r="K15" s="37"/>
      <c r="L15" s="37"/>
      <c r="M15" s="37">
        <v>800</v>
      </c>
      <c r="N15" s="37"/>
      <c r="O15" s="37"/>
      <c r="P15" s="22"/>
    </row>
    <row r="16" spans="2:16" ht="12" x14ac:dyDescent="0.2">
      <c r="B16" s="31"/>
      <c r="C16" s="32"/>
      <c r="D16" s="33"/>
      <c r="E16" s="34" t="s">
        <v>166</v>
      </c>
      <c r="F16" s="35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0</v>
      </c>
      <c r="G16" s="36">
        <f t="shared" si="0"/>
        <v>0</v>
      </c>
      <c r="H16" s="37"/>
      <c r="I16" s="37"/>
      <c r="J16" s="37"/>
      <c r="K16" s="37"/>
      <c r="L16" s="37"/>
      <c r="M16" s="37"/>
      <c r="N16" s="37"/>
      <c r="O16" s="37"/>
      <c r="P16" s="22"/>
    </row>
    <row r="17" spans="2:16" ht="12" x14ac:dyDescent="0.2">
      <c r="B17" s="31"/>
      <c r="C17" s="32"/>
      <c r="D17" s="33"/>
      <c r="E17" s="34" t="s">
        <v>166</v>
      </c>
      <c r="F17" s="35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0</v>
      </c>
      <c r="G17" s="36">
        <f t="shared" si="0"/>
        <v>0</v>
      </c>
      <c r="H17" s="37"/>
      <c r="I17" s="37"/>
      <c r="J17" s="37"/>
      <c r="K17" s="37"/>
      <c r="L17" s="37"/>
      <c r="M17" s="37"/>
      <c r="N17" s="37"/>
      <c r="O17" s="37"/>
      <c r="P17" s="22"/>
    </row>
    <row r="18" spans="2:16" ht="12" x14ac:dyDescent="0.2">
      <c r="B18" s="31"/>
      <c r="C18" s="32"/>
      <c r="D18" s="33"/>
      <c r="E18" s="34" t="s">
        <v>166</v>
      </c>
      <c r="F18" s="35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0</v>
      </c>
      <c r="G18" s="36">
        <f t="shared" si="0"/>
        <v>0</v>
      </c>
      <c r="H18" s="37"/>
      <c r="I18" s="37"/>
      <c r="J18" s="37"/>
      <c r="K18" s="37"/>
      <c r="L18" s="37"/>
      <c r="M18" s="37"/>
      <c r="N18" s="37"/>
      <c r="O18" s="37"/>
      <c r="P18" s="22"/>
    </row>
    <row r="19" spans="2:16" ht="12" x14ac:dyDescent="0.2">
      <c r="B19" s="31"/>
      <c r="C19" s="32"/>
      <c r="D19" s="33"/>
      <c r="E19" s="34" t="s">
        <v>166</v>
      </c>
      <c r="F19" s="35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0</v>
      </c>
      <c r="G19" s="36">
        <f t="shared" si="0"/>
        <v>0</v>
      </c>
      <c r="H19" s="37"/>
      <c r="I19" s="37"/>
      <c r="J19" s="37"/>
      <c r="K19" s="37"/>
      <c r="L19" s="37"/>
      <c r="M19" s="37"/>
      <c r="N19" s="37"/>
      <c r="O19" s="37"/>
      <c r="P19" s="22"/>
    </row>
    <row r="20" spans="2:16" ht="12" x14ac:dyDescent="0.2">
      <c r="B20" s="31"/>
      <c r="C20" s="32"/>
      <c r="D20" s="33"/>
      <c r="E20" s="34" t="s">
        <v>166</v>
      </c>
      <c r="F20" s="35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0</v>
      </c>
      <c r="G20" s="36">
        <f t="shared" si="0"/>
        <v>0</v>
      </c>
      <c r="H20" s="37"/>
      <c r="I20" s="37"/>
      <c r="J20" s="37"/>
      <c r="K20" s="37"/>
      <c r="L20" s="37"/>
      <c r="M20" s="37"/>
      <c r="N20" s="37"/>
      <c r="O20" s="37"/>
      <c r="P20" s="22"/>
    </row>
    <row r="21" spans="2:16" ht="12" x14ac:dyDescent="0.2">
      <c r="B21" s="31"/>
      <c r="C21" s="32"/>
      <c r="D21" s="33"/>
      <c r="E21" s="34" t="s">
        <v>166</v>
      </c>
      <c r="F21" s="35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0</v>
      </c>
      <c r="G21" s="36">
        <f t="shared" si="0"/>
        <v>0</v>
      </c>
      <c r="H21" s="37"/>
      <c r="I21" s="37"/>
      <c r="J21" s="37"/>
      <c r="K21" s="37"/>
      <c r="L21" s="37"/>
      <c r="M21" s="37"/>
      <c r="N21" s="37"/>
      <c r="O21" s="37"/>
      <c r="P21" s="22"/>
    </row>
    <row r="22" spans="2:16" ht="12" x14ac:dyDescent="0.2">
      <c r="B22" s="31"/>
      <c r="C22" s="32"/>
      <c r="D22" s="33"/>
      <c r="E22" s="34" t="s">
        <v>166</v>
      </c>
      <c r="F22" s="35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0</v>
      </c>
      <c r="G22" s="36">
        <f t="shared" si="0"/>
        <v>0</v>
      </c>
      <c r="H22" s="37"/>
      <c r="I22" s="37"/>
      <c r="J22" s="37"/>
      <c r="K22" s="37"/>
      <c r="L22" s="37"/>
      <c r="M22" s="37"/>
      <c r="N22" s="37"/>
      <c r="O22" s="37"/>
      <c r="P22" s="22"/>
    </row>
    <row r="23" spans="2:16" ht="12" x14ac:dyDescent="0.2">
      <c r="B23" s="31"/>
      <c r="C23" s="32"/>
      <c r="D23" s="33"/>
      <c r="E23" s="34" t="s">
        <v>166</v>
      </c>
      <c r="F23" s="35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0</v>
      </c>
      <c r="G23" s="36">
        <f t="shared" si="0"/>
        <v>0</v>
      </c>
      <c r="H23" s="37"/>
      <c r="I23" s="37"/>
      <c r="J23" s="37"/>
      <c r="K23" s="37"/>
      <c r="L23" s="37"/>
      <c r="M23" s="37"/>
      <c r="N23" s="37"/>
      <c r="O23" s="37"/>
      <c r="P23" s="22"/>
    </row>
    <row r="24" spans="2:16" ht="12" x14ac:dyDescent="0.2">
      <c r="B24" s="31"/>
      <c r="C24" s="32"/>
      <c r="D24" s="33"/>
      <c r="E24" s="34" t="s">
        <v>166</v>
      </c>
      <c r="F24" s="35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0</v>
      </c>
      <c r="G24" s="36">
        <f t="shared" si="0"/>
        <v>0</v>
      </c>
      <c r="H24" s="37"/>
      <c r="I24" s="37"/>
      <c r="J24" s="37"/>
      <c r="K24" s="37"/>
      <c r="L24" s="37"/>
      <c r="M24" s="37"/>
      <c r="N24" s="37"/>
      <c r="O24" s="37"/>
      <c r="P24" s="22"/>
    </row>
    <row r="25" spans="2:16" ht="12" x14ac:dyDescent="0.2">
      <c r="B25" s="31"/>
      <c r="C25" s="32"/>
      <c r="D25" s="33"/>
      <c r="E25" s="34" t="s">
        <v>166</v>
      </c>
      <c r="F25" s="35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0</v>
      </c>
      <c r="G25" s="36">
        <f t="shared" si="0"/>
        <v>0</v>
      </c>
      <c r="H25" s="37"/>
      <c r="I25" s="37"/>
      <c r="J25" s="37"/>
      <c r="K25" s="37"/>
      <c r="L25" s="37"/>
      <c r="M25" s="37"/>
      <c r="N25" s="37"/>
      <c r="O25" s="37"/>
      <c r="P25" s="22"/>
    </row>
    <row r="26" spans="2:16" ht="12" x14ac:dyDescent="0.2">
      <c r="B26" s="31"/>
      <c r="C26" s="32"/>
      <c r="D26" s="33"/>
      <c r="E26" s="34" t="s">
        <v>166</v>
      </c>
      <c r="F26" s="35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0</v>
      </c>
      <c r="G26" s="36">
        <f t="shared" si="0"/>
        <v>0</v>
      </c>
      <c r="H26" s="37"/>
      <c r="I26" s="37"/>
      <c r="J26" s="37"/>
      <c r="K26" s="37"/>
      <c r="L26" s="37"/>
      <c r="M26" s="37"/>
      <c r="N26" s="37"/>
      <c r="O26" s="37"/>
      <c r="P26" s="22"/>
    </row>
    <row r="27" spans="2:16" ht="12" x14ac:dyDescent="0.2">
      <c r="B27" s="31"/>
      <c r="C27" s="32"/>
      <c r="D27" s="33"/>
      <c r="E27" s="34" t="s">
        <v>166</v>
      </c>
      <c r="F27" s="35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0</v>
      </c>
      <c r="G27" s="36">
        <f t="shared" si="0"/>
        <v>0</v>
      </c>
      <c r="H27" s="37"/>
      <c r="I27" s="37"/>
      <c r="J27" s="37"/>
      <c r="K27" s="37"/>
      <c r="L27" s="37"/>
      <c r="M27" s="37"/>
      <c r="N27" s="37"/>
      <c r="O27" s="37"/>
      <c r="P27" s="22"/>
    </row>
    <row r="28" spans="2:16" ht="12" x14ac:dyDescent="0.2">
      <c r="B28" s="31"/>
      <c r="C28" s="32"/>
      <c r="D28" s="33"/>
      <c r="E28" s="34" t="s">
        <v>166</v>
      </c>
      <c r="F28" s="35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36">
        <f t="shared" si="0"/>
        <v>0</v>
      </c>
      <c r="H28" s="37"/>
      <c r="I28" s="37"/>
      <c r="J28" s="37"/>
      <c r="K28" s="37"/>
      <c r="L28" s="37"/>
      <c r="M28" s="37"/>
      <c r="N28" s="37"/>
      <c r="O28" s="37"/>
      <c r="P28" s="22"/>
    </row>
    <row r="29" spans="2:16" ht="12" x14ac:dyDescent="0.2">
      <c r="B29" s="31"/>
      <c r="C29" s="32"/>
      <c r="D29" s="33"/>
      <c r="E29" s="34" t="s">
        <v>166</v>
      </c>
      <c r="F29" s="35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36">
        <f t="shared" si="0"/>
        <v>0</v>
      </c>
      <c r="H29" s="37"/>
      <c r="I29" s="37"/>
      <c r="J29" s="37"/>
      <c r="K29" s="37"/>
      <c r="L29" s="37"/>
      <c r="M29" s="37"/>
      <c r="N29" s="37"/>
      <c r="O29" s="37"/>
      <c r="P29" s="22"/>
    </row>
    <row r="30" spans="2:16" ht="12" x14ac:dyDescent="0.2">
      <c r="B30" s="31"/>
      <c r="C30" s="32"/>
      <c r="D30" s="33"/>
      <c r="E30" s="34" t="s">
        <v>166</v>
      </c>
      <c r="F30" s="35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36">
        <f t="shared" si="0"/>
        <v>0</v>
      </c>
      <c r="H30" s="37"/>
      <c r="I30" s="37"/>
      <c r="J30" s="37"/>
      <c r="K30" s="37"/>
      <c r="L30" s="37"/>
      <c r="M30" s="37"/>
      <c r="N30" s="37"/>
      <c r="O30" s="37"/>
      <c r="P30" s="22"/>
    </row>
    <row r="31" spans="2:16" ht="12" x14ac:dyDescent="0.2">
      <c r="B31" s="31"/>
      <c r="C31" s="32"/>
      <c r="D31" s="33"/>
      <c r="E31" s="34" t="s">
        <v>166</v>
      </c>
      <c r="F31" s="35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36">
        <f t="shared" si="0"/>
        <v>0</v>
      </c>
      <c r="H31" s="37"/>
      <c r="I31" s="37"/>
      <c r="J31" s="37"/>
      <c r="K31" s="37"/>
      <c r="L31" s="37"/>
      <c r="M31" s="37"/>
      <c r="N31" s="37"/>
      <c r="O31" s="37"/>
      <c r="P31" s="22"/>
    </row>
    <row r="32" spans="2:16" ht="12" x14ac:dyDescent="0.2">
      <c r="B32" s="31"/>
      <c r="C32" s="32"/>
      <c r="D32" s="33"/>
      <c r="E32" s="34" t="s">
        <v>166</v>
      </c>
      <c r="F32" s="35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36">
        <f t="shared" si="0"/>
        <v>0</v>
      </c>
      <c r="H32" s="37"/>
      <c r="I32" s="37"/>
      <c r="J32" s="37"/>
      <c r="K32" s="37"/>
      <c r="L32" s="37"/>
      <c r="M32" s="37"/>
      <c r="N32" s="37"/>
      <c r="O32" s="37"/>
      <c r="P32" s="22"/>
    </row>
    <row r="33" spans="2:16" ht="12" x14ac:dyDescent="0.2">
      <c r="B33" s="31"/>
      <c r="C33" s="32"/>
      <c r="D33" s="33"/>
      <c r="E33" s="34" t="s">
        <v>166</v>
      </c>
      <c r="F33" s="35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36">
        <f t="shared" si="0"/>
        <v>0</v>
      </c>
      <c r="H33" s="37"/>
      <c r="I33" s="37"/>
      <c r="J33" s="37"/>
      <c r="K33" s="37"/>
      <c r="L33" s="37"/>
      <c r="M33" s="37"/>
      <c r="N33" s="37"/>
      <c r="O33" s="37"/>
      <c r="P33" s="22"/>
    </row>
    <row r="34" spans="2:16" ht="12" x14ac:dyDescent="0.2">
      <c r="B34" s="31"/>
      <c r="C34" s="32"/>
      <c r="D34" s="33"/>
      <c r="E34" s="34" t="s">
        <v>166</v>
      </c>
      <c r="F34" s="35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36">
        <f t="shared" si="0"/>
        <v>0</v>
      </c>
      <c r="H34" s="37"/>
      <c r="I34" s="37"/>
      <c r="J34" s="37"/>
      <c r="K34" s="37"/>
      <c r="L34" s="37"/>
      <c r="M34" s="37"/>
      <c r="N34" s="37"/>
      <c r="O34" s="37"/>
      <c r="P34" s="22"/>
    </row>
    <row r="35" spans="2:16" ht="12" x14ac:dyDescent="0.2">
      <c r="B35" s="31"/>
      <c r="C35" s="32"/>
      <c r="D35" s="33"/>
      <c r="E35" s="34" t="s">
        <v>166</v>
      </c>
      <c r="F35" s="35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36">
        <f t="shared" si="0"/>
        <v>0</v>
      </c>
      <c r="H35" s="37"/>
      <c r="I35" s="37"/>
      <c r="J35" s="37"/>
      <c r="K35" s="37"/>
      <c r="L35" s="37"/>
      <c r="M35" s="37"/>
      <c r="N35" s="37"/>
      <c r="O35" s="37"/>
      <c r="P35" s="22"/>
    </row>
    <row r="36" spans="2:16" ht="12" x14ac:dyDescent="0.2">
      <c r="B36" s="31"/>
      <c r="C36" s="32"/>
      <c r="D36" s="33"/>
      <c r="E36" s="34" t="s">
        <v>166</v>
      </c>
      <c r="F36" s="35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36">
        <f t="shared" si="0"/>
        <v>0</v>
      </c>
      <c r="H36" s="37"/>
      <c r="I36" s="37"/>
      <c r="J36" s="37"/>
      <c r="K36" s="37"/>
      <c r="L36" s="37"/>
      <c r="M36" s="37"/>
      <c r="N36" s="37"/>
      <c r="O36" s="37"/>
      <c r="P36" s="22"/>
    </row>
    <row r="37" spans="2:16" ht="12" x14ac:dyDescent="0.2">
      <c r="B37" s="31"/>
      <c r="C37" s="32"/>
      <c r="D37" s="33"/>
      <c r="E37" s="34" t="s">
        <v>166</v>
      </c>
      <c r="F37" s="35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36">
        <f t="shared" si="0"/>
        <v>0</v>
      </c>
      <c r="H37" s="37"/>
      <c r="I37" s="37"/>
      <c r="J37" s="37"/>
      <c r="K37" s="37"/>
      <c r="L37" s="37"/>
      <c r="M37" s="37"/>
      <c r="N37" s="37"/>
      <c r="O37" s="37"/>
      <c r="P37" s="22"/>
    </row>
    <row r="38" spans="2:16" ht="12" x14ac:dyDescent="0.2">
      <c r="B38" s="31"/>
      <c r="C38" s="32"/>
      <c r="D38" s="33"/>
      <c r="E38" s="34" t="s">
        <v>166</v>
      </c>
      <c r="F38" s="35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36">
        <f t="shared" si="0"/>
        <v>0</v>
      </c>
      <c r="H38" s="37"/>
      <c r="I38" s="37"/>
      <c r="J38" s="37"/>
      <c r="K38" s="37"/>
      <c r="L38" s="37"/>
      <c r="M38" s="37"/>
      <c r="N38" s="37"/>
      <c r="O38" s="37"/>
      <c r="P38" s="22"/>
    </row>
    <row r="39" spans="2:16" ht="12" x14ac:dyDescent="0.2">
      <c r="B39" s="31"/>
      <c r="C39" s="32"/>
      <c r="D39" s="33"/>
      <c r="E39" s="34" t="s">
        <v>166</v>
      </c>
      <c r="F39" s="35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36">
        <f t="shared" si="0"/>
        <v>0</v>
      </c>
      <c r="H39" s="37"/>
      <c r="I39" s="37"/>
      <c r="J39" s="37"/>
      <c r="K39" s="37"/>
      <c r="L39" s="37"/>
      <c r="M39" s="37"/>
      <c r="N39" s="37"/>
      <c r="O39" s="37"/>
      <c r="P39" s="22"/>
    </row>
    <row r="40" spans="2:16" ht="10.199999999999999" x14ac:dyDescent="0.2">
      <c r="B40" s="41"/>
      <c r="C40" s="42"/>
      <c r="D40" s="42"/>
      <c r="E40" s="43"/>
      <c r="F40" s="56"/>
      <c r="G40" s="56"/>
      <c r="H40" s="44"/>
      <c r="I40" s="44"/>
      <c r="J40" s="44"/>
      <c r="K40" s="44"/>
      <c r="L40" s="44"/>
      <c r="M40" s="44"/>
      <c r="N40" s="44"/>
      <c r="O40" s="44"/>
      <c r="P40" s="22"/>
    </row>
    <row r="41" spans="2:16" ht="10.199999999999999" x14ac:dyDescent="0.2">
      <c r="B41" s="180"/>
      <c r="C41" s="46"/>
      <c r="D41" s="47" t="str">
        <f>SM!$D$41</f>
        <v>CONTAGEM DE SEMANAS</v>
      </c>
      <c r="E41" s="48"/>
      <c r="F41" s="57"/>
      <c r="G41" s="57"/>
      <c r="H41" s="50">
        <f>SM!H$41</f>
        <v>51</v>
      </c>
      <c r="I41" s="50">
        <f>SM!I$41</f>
        <v>39</v>
      </c>
      <c r="J41" s="50">
        <f>SM!J$41</f>
        <v>35</v>
      </c>
      <c r="K41" s="50">
        <f>SM!K$41</f>
        <v>31</v>
      </c>
      <c r="L41" s="50">
        <f>SM!L$41</f>
        <v>30</v>
      </c>
      <c r="M41" s="50">
        <f>SM!M$41</f>
        <v>12</v>
      </c>
      <c r="N41" s="50">
        <f>SM!N$41</f>
        <v>5</v>
      </c>
      <c r="O41" s="50">
        <f>SM!O$41</f>
        <v>1</v>
      </c>
      <c r="P41" s="51"/>
    </row>
  </sheetData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1"/>
  <sheetViews>
    <sheetView workbookViewId="0">
      <selection activeCell="A16" sqref="A16"/>
    </sheetView>
  </sheetViews>
  <sheetFormatPr defaultRowHeight="14.4" x14ac:dyDescent="0.2"/>
  <cols>
    <col min="4" max="4" width="32.140625" bestFit="1" customWidth="1"/>
    <col min="5" max="5" width="46.5703125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637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11"/>
      <c r="G5" s="11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58"/>
      <c r="E7" s="58"/>
      <c r="F7" s="18"/>
      <c r="G7" s="18"/>
      <c r="H7" s="19"/>
      <c r="I7" s="20"/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58"/>
      <c r="E8" s="58"/>
      <c r="F8" s="18"/>
      <c r="G8" s="18"/>
      <c r="H8" s="19"/>
      <c r="I8" s="20"/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11"/>
      <c r="G9" s="11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3" t="s">
        <v>98</v>
      </c>
      <c r="E10" s="33" t="s">
        <v>638</v>
      </c>
      <c r="F10" s="34" t="s">
        <v>702</v>
      </c>
      <c r="G10" s="34" t="s">
        <v>231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5600</v>
      </c>
      <c r="I10" s="36">
        <f t="shared" ref="I10:I39" si="0">COUNT(J10:R10)-COUNTIF(J10:R10,"=0")</f>
        <v>5</v>
      </c>
      <c r="J10" s="37">
        <v>880</v>
      </c>
      <c r="K10" s="37">
        <v>1360</v>
      </c>
      <c r="L10" s="37"/>
      <c r="M10" s="37">
        <v>1600</v>
      </c>
      <c r="N10" s="37"/>
      <c r="O10" s="37"/>
      <c r="P10" s="37">
        <v>880</v>
      </c>
      <c r="Q10" s="37">
        <v>880</v>
      </c>
      <c r="R10" s="22"/>
    </row>
    <row r="11" spans="2:18" ht="12" x14ac:dyDescent="0.2">
      <c r="B11" s="31"/>
      <c r="C11" s="32">
        <v>2</v>
      </c>
      <c r="D11" s="33" t="s">
        <v>629</v>
      </c>
      <c r="E11" s="33" t="s">
        <v>113</v>
      </c>
      <c r="F11" s="34" t="s">
        <v>701</v>
      </c>
      <c r="G11" s="34" t="s">
        <v>701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5360</v>
      </c>
      <c r="I11" s="36">
        <f t="shared" si="0"/>
        <v>4</v>
      </c>
      <c r="J11" s="37">
        <v>1600</v>
      </c>
      <c r="K11" s="37"/>
      <c r="L11" s="37"/>
      <c r="M11" s="37"/>
      <c r="N11" s="37"/>
      <c r="O11" s="37">
        <v>800</v>
      </c>
      <c r="P11" s="37">
        <v>1600</v>
      </c>
      <c r="Q11" s="37">
        <v>1360</v>
      </c>
      <c r="R11" s="22"/>
    </row>
    <row r="12" spans="2:18" ht="12" x14ac:dyDescent="0.2">
      <c r="B12" s="31"/>
      <c r="C12" s="32">
        <v>3</v>
      </c>
      <c r="D12" s="33" t="s">
        <v>631</v>
      </c>
      <c r="E12" s="33" t="s">
        <v>624</v>
      </c>
      <c r="F12" s="34" t="s">
        <v>701</v>
      </c>
      <c r="G12" s="34" t="s">
        <v>231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4160</v>
      </c>
      <c r="I12" s="36">
        <f t="shared" si="0"/>
        <v>4</v>
      </c>
      <c r="J12" s="37">
        <v>1360</v>
      </c>
      <c r="K12" s="37"/>
      <c r="L12" s="37">
        <v>560</v>
      </c>
      <c r="M12" s="37">
        <v>1360</v>
      </c>
      <c r="N12" s="37"/>
      <c r="O12" s="37"/>
      <c r="P12" s="37"/>
      <c r="Q12" s="37">
        <v>880</v>
      </c>
      <c r="R12" s="22"/>
    </row>
    <row r="13" spans="2:18" ht="12" x14ac:dyDescent="0.2">
      <c r="B13" s="31"/>
      <c r="C13" s="32">
        <v>4</v>
      </c>
      <c r="D13" s="156" t="s">
        <v>639</v>
      </c>
      <c r="E13" s="72" t="s">
        <v>625</v>
      </c>
      <c r="F13" s="34" t="s">
        <v>231</v>
      </c>
      <c r="G13" s="34" t="s">
        <v>231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3520</v>
      </c>
      <c r="I13" s="36">
        <f t="shared" si="0"/>
        <v>5</v>
      </c>
      <c r="J13" s="37">
        <v>880</v>
      </c>
      <c r="K13" s="37"/>
      <c r="L13" s="37">
        <v>440</v>
      </c>
      <c r="M13" s="37">
        <v>880</v>
      </c>
      <c r="N13" s="37"/>
      <c r="O13" s="37">
        <v>440</v>
      </c>
      <c r="P13" s="37"/>
      <c r="Q13" s="37">
        <v>880</v>
      </c>
      <c r="R13" s="22"/>
    </row>
    <row r="14" spans="2:18" ht="12" x14ac:dyDescent="0.2">
      <c r="B14" s="31"/>
      <c r="C14" s="32">
        <v>5</v>
      </c>
      <c r="D14" s="33" t="s">
        <v>626</v>
      </c>
      <c r="E14" s="72" t="s">
        <v>627</v>
      </c>
      <c r="F14" s="34" t="s">
        <v>704</v>
      </c>
      <c r="G14" s="34" t="s">
        <v>704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3440</v>
      </c>
      <c r="I14" s="36">
        <f t="shared" si="0"/>
        <v>4</v>
      </c>
      <c r="J14" s="37"/>
      <c r="K14" s="37">
        <v>880</v>
      </c>
      <c r="L14" s="37"/>
      <c r="M14" s="37">
        <v>880</v>
      </c>
      <c r="N14" s="37"/>
      <c r="O14" s="37">
        <v>560</v>
      </c>
      <c r="P14" s="37">
        <v>1120</v>
      </c>
      <c r="Q14" s="37"/>
      <c r="R14" s="22"/>
    </row>
    <row r="15" spans="2:18" ht="12" x14ac:dyDescent="0.2">
      <c r="B15" s="31"/>
      <c r="C15" s="32">
        <v>6</v>
      </c>
      <c r="D15" s="72" t="s">
        <v>289</v>
      </c>
      <c r="E15" s="72" t="s">
        <v>282</v>
      </c>
      <c r="F15" s="34" t="s">
        <v>231</v>
      </c>
      <c r="G15" s="34" t="s">
        <v>231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3320</v>
      </c>
      <c r="I15" s="36">
        <f t="shared" si="0"/>
        <v>4</v>
      </c>
      <c r="J15" s="37">
        <v>880</v>
      </c>
      <c r="K15" s="37">
        <v>1120</v>
      </c>
      <c r="L15" s="37">
        <v>440</v>
      </c>
      <c r="M15" s="37">
        <v>880</v>
      </c>
      <c r="N15" s="37"/>
      <c r="O15" s="37"/>
      <c r="P15" s="37"/>
      <c r="Q15" s="37"/>
      <c r="R15" s="22"/>
    </row>
    <row r="16" spans="2:18" ht="12" x14ac:dyDescent="0.2">
      <c r="B16" s="31"/>
      <c r="C16" s="32">
        <v>7</v>
      </c>
      <c r="D16" s="72" t="s">
        <v>248</v>
      </c>
      <c r="E16" s="82" t="s">
        <v>632</v>
      </c>
      <c r="F16" s="34" t="s">
        <v>705</v>
      </c>
      <c r="G16" s="34" t="s">
        <v>705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2360</v>
      </c>
      <c r="I16" s="36">
        <f t="shared" si="0"/>
        <v>3</v>
      </c>
      <c r="J16" s="37"/>
      <c r="K16" s="37">
        <v>880</v>
      </c>
      <c r="L16" s="37">
        <v>800</v>
      </c>
      <c r="M16" s="37"/>
      <c r="N16" s="37"/>
      <c r="O16" s="37">
        <v>680</v>
      </c>
      <c r="P16" s="37"/>
      <c r="Q16" s="37"/>
      <c r="R16" s="22"/>
    </row>
    <row r="17" spans="2:18" ht="12" x14ac:dyDescent="0.2">
      <c r="B17" s="31"/>
      <c r="C17" s="32">
        <v>8</v>
      </c>
      <c r="D17" s="33" t="s">
        <v>291</v>
      </c>
      <c r="E17" s="181" t="s">
        <v>108</v>
      </c>
      <c r="F17" s="34" t="s">
        <v>703</v>
      </c>
      <c r="G17" s="34" t="s">
        <v>708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1600</v>
      </c>
      <c r="I17" s="36">
        <f t="shared" si="0"/>
        <v>1</v>
      </c>
      <c r="J17" s="37"/>
      <c r="K17" s="37">
        <v>1600</v>
      </c>
      <c r="L17" s="37"/>
      <c r="M17" s="37"/>
      <c r="N17" s="37"/>
      <c r="O17" s="37"/>
      <c r="P17" s="37"/>
      <c r="Q17" s="37"/>
      <c r="R17" s="22"/>
    </row>
    <row r="18" spans="2:18" ht="12" x14ac:dyDescent="0.2">
      <c r="B18" s="31"/>
      <c r="C18" s="32"/>
      <c r="D18" s="33" t="s">
        <v>125</v>
      </c>
      <c r="E18" s="33" t="s">
        <v>247</v>
      </c>
      <c r="F18" s="34" t="s">
        <v>703</v>
      </c>
      <c r="G18" s="34" t="s">
        <v>712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1600</v>
      </c>
      <c r="I18" s="36">
        <f t="shared" si="0"/>
        <v>1</v>
      </c>
      <c r="J18" s="37"/>
      <c r="K18" s="37"/>
      <c r="L18" s="37"/>
      <c r="M18" s="37"/>
      <c r="N18" s="37"/>
      <c r="O18" s="37"/>
      <c r="P18" s="37"/>
      <c r="Q18" s="37">
        <v>1600</v>
      </c>
      <c r="R18" s="22"/>
    </row>
    <row r="19" spans="2:18" ht="12" x14ac:dyDescent="0.2">
      <c r="B19" s="31"/>
      <c r="C19" s="32">
        <v>10</v>
      </c>
      <c r="D19" s="72" t="s">
        <v>70</v>
      </c>
      <c r="E19" s="72" t="s">
        <v>640</v>
      </c>
      <c r="F19" s="34" t="s">
        <v>704</v>
      </c>
      <c r="G19" s="34" t="s">
        <v>704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1360</v>
      </c>
      <c r="I19" s="36">
        <f t="shared" si="0"/>
        <v>1</v>
      </c>
      <c r="J19" s="37"/>
      <c r="K19" s="37"/>
      <c r="L19" s="37"/>
      <c r="M19" s="37"/>
      <c r="N19" s="37"/>
      <c r="O19" s="37"/>
      <c r="P19" s="37">
        <v>1360</v>
      </c>
      <c r="Q19" s="37"/>
      <c r="R19" s="22"/>
    </row>
    <row r="20" spans="2:18" ht="12" x14ac:dyDescent="0.2">
      <c r="B20" s="31"/>
      <c r="C20" s="32">
        <v>11</v>
      </c>
      <c r="D20" s="33" t="s">
        <v>291</v>
      </c>
      <c r="E20" s="33" t="s">
        <v>641</v>
      </c>
      <c r="F20" s="34" t="s">
        <v>703</v>
      </c>
      <c r="G20" s="34" t="s">
        <v>703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1120</v>
      </c>
      <c r="I20" s="36">
        <f t="shared" si="0"/>
        <v>1</v>
      </c>
      <c r="J20" s="37"/>
      <c r="K20" s="37"/>
      <c r="L20" s="37"/>
      <c r="M20" s="37"/>
      <c r="N20" s="37"/>
      <c r="O20" s="37"/>
      <c r="P20" s="37"/>
      <c r="Q20" s="37">
        <v>1120</v>
      </c>
      <c r="R20" s="22"/>
    </row>
    <row r="21" spans="2:18" ht="12" x14ac:dyDescent="0.2">
      <c r="B21" s="31"/>
      <c r="C21" s="32">
        <v>12</v>
      </c>
      <c r="D21" s="8" t="s">
        <v>624</v>
      </c>
      <c r="E21" s="72" t="s">
        <v>628</v>
      </c>
      <c r="F21" s="34" t="s">
        <v>231</v>
      </c>
      <c r="G21" s="34" t="s">
        <v>231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880</v>
      </c>
      <c r="I21" s="36">
        <f t="shared" si="0"/>
        <v>1</v>
      </c>
      <c r="J21" s="37"/>
      <c r="K21" s="37">
        <v>880</v>
      </c>
      <c r="L21" s="37"/>
      <c r="M21" s="37"/>
      <c r="N21" s="37"/>
      <c r="O21" s="37"/>
      <c r="P21" s="37"/>
      <c r="Q21" s="37"/>
      <c r="R21" s="22"/>
    </row>
    <row r="22" spans="2:18" ht="12" x14ac:dyDescent="0.2">
      <c r="B22" s="31"/>
      <c r="C22" s="32"/>
      <c r="D22" s="156" t="s">
        <v>639</v>
      </c>
      <c r="E22" s="75" t="s">
        <v>624</v>
      </c>
      <c r="F22" s="34" t="s">
        <v>231</v>
      </c>
      <c r="G22" s="34" t="s">
        <v>231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880</v>
      </c>
      <c r="I22" s="36">
        <f t="shared" si="0"/>
        <v>1</v>
      </c>
      <c r="J22" s="37"/>
      <c r="K22" s="37"/>
      <c r="L22" s="37"/>
      <c r="M22" s="37"/>
      <c r="N22" s="37"/>
      <c r="O22" s="37"/>
      <c r="P22" s="37">
        <v>880</v>
      </c>
      <c r="Q22" s="37"/>
      <c r="R22" s="22"/>
    </row>
    <row r="23" spans="2:18" ht="12" x14ac:dyDescent="0.2">
      <c r="B23" s="31"/>
      <c r="C23" s="32">
        <v>14</v>
      </c>
      <c r="D23" s="8" t="s">
        <v>628</v>
      </c>
      <c r="E23" s="33" t="s">
        <v>638</v>
      </c>
      <c r="F23" s="34" t="s">
        <v>231</v>
      </c>
      <c r="G23" s="34" t="s">
        <v>231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680</v>
      </c>
      <c r="I23" s="36">
        <f t="shared" si="0"/>
        <v>1</v>
      </c>
      <c r="J23" s="37"/>
      <c r="K23" s="37"/>
      <c r="L23" s="37">
        <v>680</v>
      </c>
      <c r="M23" s="37"/>
      <c r="N23" s="37"/>
      <c r="O23" s="37"/>
      <c r="P23" s="37"/>
      <c r="Q23" s="37"/>
      <c r="R23" s="22"/>
    </row>
    <row r="24" spans="2:18" ht="12" x14ac:dyDescent="0.2">
      <c r="B24" s="31"/>
      <c r="C24" s="32">
        <v>15</v>
      </c>
      <c r="D24" s="33" t="s">
        <v>630</v>
      </c>
      <c r="E24" s="33" t="s">
        <v>628</v>
      </c>
      <c r="F24" s="34" t="s">
        <v>701</v>
      </c>
      <c r="G24" s="34" t="s">
        <v>231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560</v>
      </c>
      <c r="I24" s="36">
        <f t="shared" si="0"/>
        <v>1</v>
      </c>
      <c r="J24" s="37"/>
      <c r="K24" s="37"/>
      <c r="L24" s="37"/>
      <c r="M24" s="37"/>
      <c r="N24" s="37"/>
      <c r="O24" s="37">
        <v>560</v>
      </c>
      <c r="P24" s="37"/>
      <c r="Q24" s="37"/>
      <c r="R24" s="22"/>
    </row>
    <row r="25" spans="2:18" ht="12" x14ac:dyDescent="0.2">
      <c r="B25" s="31"/>
      <c r="C25" s="32">
        <v>16</v>
      </c>
      <c r="D25" s="33" t="s">
        <v>634</v>
      </c>
      <c r="E25" s="72" t="s">
        <v>249</v>
      </c>
      <c r="F25" s="34" t="s">
        <v>704</v>
      </c>
      <c r="G25" s="34" t="s">
        <v>704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440</v>
      </c>
      <c r="I25" s="36">
        <f t="shared" si="0"/>
        <v>1</v>
      </c>
      <c r="J25" s="37"/>
      <c r="K25" s="37"/>
      <c r="L25" s="37">
        <v>440</v>
      </c>
      <c r="M25" s="37"/>
      <c r="N25" s="37"/>
      <c r="O25" s="37"/>
      <c r="P25" s="37"/>
      <c r="Q25" s="37"/>
      <c r="R25" s="22"/>
    </row>
    <row r="26" spans="2:18" ht="12" x14ac:dyDescent="0.2">
      <c r="B26" s="31"/>
      <c r="C26" s="32"/>
      <c r="D26" s="33" t="s">
        <v>626</v>
      </c>
      <c r="E26" s="72" t="s">
        <v>642</v>
      </c>
      <c r="F26" s="34" t="s">
        <v>704</v>
      </c>
      <c r="G26" s="34" t="s">
        <v>704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440</v>
      </c>
      <c r="I26" s="36">
        <f t="shared" si="0"/>
        <v>1</v>
      </c>
      <c r="J26" s="37"/>
      <c r="K26" s="37"/>
      <c r="L26" s="37">
        <v>440</v>
      </c>
      <c r="M26" s="37"/>
      <c r="N26" s="37"/>
      <c r="O26" s="37"/>
      <c r="P26" s="37"/>
      <c r="Q26" s="37"/>
      <c r="R26" s="22"/>
    </row>
    <row r="27" spans="2:18" ht="12" x14ac:dyDescent="0.2">
      <c r="B27" s="31"/>
      <c r="C27" s="32"/>
      <c r="D27" s="33" t="s">
        <v>634</v>
      </c>
      <c r="E27" s="33" t="s">
        <v>643</v>
      </c>
      <c r="F27" s="34" t="s">
        <v>704</v>
      </c>
      <c r="G27" s="34" t="s">
        <v>701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440</v>
      </c>
      <c r="I27" s="36">
        <f t="shared" si="0"/>
        <v>1</v>
      </c>
      <c r="J27" s="37"/>
      <c r="K27" s="37"/>
      <c r="L27" s="37"/>
      <c r="M27" s="37"/>
      <c r="N27" s="37"/>
      <c r="O27" s="37">
        <v>440</v>
      </c>
      <c r="P27" s="37"/>
      <c r="Q27" s="37"/>
      <c r="R27" s="22"/>
    </row>
    <row r="28" spans="2:18" ht="12" x14ac:dyDescent="0.2">
      <c r="B28" s="31"/>
      <c r="C28" s="32"/>
      <c r="D28" s="33"/>
      <c r="E28" s="33"/>
      <c r="F28" s="34" t="s">
        <v>166</v>
      </c>
      <c r="G28" s="34" t="s">
        <v>166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36">
        <f t="shared" si="0"/>
        <v>0</v>
      </c>
      <c r="J28" s="37"/>
      <c r="K28" s="37"/>
      <c r="L28" s="37"/>
      <c r="M28" s="37"/>
      <c r="N28" s="37"/>
      <c r="O28" s="37"/>
      <c r="P28" s="37"/>
      <c r="Q28" s="37"/>
      <c r="R28" s="22"/>
    </row>
    <row r="29" spans="2:18" ht="12" x14ac:dyDescent="0.2">
      <c r="B29" s="31"/>
      <c r="C29" s="32"/>
      <c r="D29" s="33"/>
      <c r="E29" s="33"/>
      <c r="F29" s="34" t="s">
        <v>166</v>
      </c>
      <c r="G29" s="34" t="s">
        <v>166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36">
        <f t="shared" si="0"/>
        <v>0</v>
      </c>
      <c r="J29" s="37"/>
      <c r="K29" s="37"/>
      <c r="L29" s="37"/>
      <c r="M29" s="37"/>
      <c r="N29" s="37"/>
      <c r="O29" s="37"/>
      <c r="P29" s="37"/>
      <c r="Q29" s="37"/>
      <c r="R29" s="22"/>
    </row>
    <row r="30" spans="2:18" ht="12" x14ac:dyDescent="0.2">
      <c r="B30" s="31"/>
      <c r="C30" s="32"/>
      <c r="D30" s="72"/>
      <c r="E30" s="33"/>
      <c r="F30" s="34" t="s">
        <v>166</v>
      </c>
      <c r="G30" s="34" t="s">
        <v>166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36">
        <f t="shared" si="0"/>
        <v>0</v>
      </c>
      <c r="J30" s="37"/>
      <c r="K30" s="37"/>
      <c r="L30" s="37"/>
      <c r="M30" s="37"/>
      <c r="N30" s="37"/>
      <c r="O30" s="37"/>
      <c r="P30" s="37"/>
      <c r="Q30" s="37"/>
      <c r="R30" s="22"/>
    </row>
    <row r="31" spans="2:18" ht="12" x14ac:dyDescent="0.2">
      <c r="B31" s="31"/>
      <c r="C31" s="32"/>
      <c r="D31" s="33"/>
      <c r="E31" s="33"/>
      <c r="F31" s="34" t="s">
        <v>166</v>
      </c>
      <c r="G31" s="34" t="s">
        <v>166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36">
        <f t="shared" si="0"/>
        <v>0</v>
      </c>
      <c r="J31" s="37"/>
      <c r="K31" s="37"/>
      <c r="L31" s="37"/>
      <c r="M31" s="37"/>
      <c r="N31" s="37"/>
      <c r="O31" s="37"/>
      <c r="P31" s="37"/>
      <c r="Q31" s="37"/>
      <c r="R31" s="22"/>
    </row>
    <row r="32" spans="2:18" ht="12" x14ac:dyDescent="0.2">
      <c r="B32" s="31"/>
      <c r="C32" s="32"/>
      <c r="D32" s="156"/>
      <c r="E32" s="72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0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3"/>
      <c r="E33" s="72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si="0"/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33"/>
      <c r="E34" s="72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si="0"/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33"/>
      <c r="E35" s="72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0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33"/>
      <c r="E36" s="72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0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3"/>
      <c r="E37" s="72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0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33"/>
      <c r="E38" s="72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0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3"/>
      <c r="E39" s="72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0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0.199999999999999" x14ac:dyDescent="0.2">
      <c r="B40" s="41"/>
      <c r="C40" s="42"/>
      <c r="D40" s="42"/>
      <c r="E40" s="42"/>
      <c r="F40" s="48"/>
      <c r="G40" s="48"/>
      <c r="H40" s="57"/>
      <c r="I40" s="57"/>
      <c r="J40" s="42"/>
      <c r="K40" s="42"/>
      <c r="L40" s="42"/>
      <c r="M40" s="42"/>
      <c r="N40" s="42"/>
      <c r="O40" s="42"/>
      <c r="P40" s="42"/>
      <c r="Q40" s="42"/>
      <c r="R40" s="22"/>
    </row>
    <row r="41" spans="2:18" ht="10.199999999999999" x14ac:dyDescent="0.2">
      <c r="B41" s="180"/>
      <c r="C41" s="46"/>
      <c r="D41" s="47"/>
      <c r="E41" s="47" t="str">
        <f>SM!$D$41</f>
        <v>CONTAGEM DE SEMANAS</v>
      </c>
      <c r="F41" s="48"/>
      <c r="G41" s="48"/>
      <c r="H41" s="57"/>
      <c r="I41" s="57"/>
      <c r="J41" s="50">
        <f>SM!H$41</f>
        <v>51</v>
      </c>
      <c r="K41" s="50">
        <f>SM!I$41</f>
        <v>39</v>
      </c>
      <c r="L41" s="50">
        <f>SM!J$41</f>
        <v>35</v>
      </c>
      <c r="M41" s="50">
        <f>SM!K$41</f>
        <v>31</v>
      </c>
      <c r="N41" s="50">
        <f>SM!L$41</f>
        <v>30</v>
      </c>
      <c r="O41" s="50">
        <f>SM!M$41</f>
        <v>12</v>
      </c>
      <c r="P41" s="50">
        <f>SM!N$41</f>
        <v>5</v>
      </c>
      <c r="Q41" s="50">
        <f>SM!O$41</f>
        <v>1</v>
      </c>
      <c r="R41" s="51"/>
    </row>
  </sheetData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1"/>
  <sheetViews>
    <sheetView workbookViewId="0"/>
  </sheetViews>
  <sheetFormatPr defaultRowHeight="14.4" x14ac:dyDescent="0.2"/>
  <cols>
    <col min="4" max="4" width="44.42578125" bestFit="1" customWidth="1"/>
    <col min="5" max="5" width="26.42578125" bestFit="1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644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11"/>
      <c r="G5" s="11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58"/>
      <c r="E7" s="58"/>
      <c r="F7" s="18"/>
      <c r="G7" s="18"/>
      <c r="H7" s="19"/>
      <c r="I7" s="20"/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58"/>
      <c r="E8" s="58"/>
      <c r="F8" s="18"/>
      <c r="G8" s="18"/>
      <c r="H8" s="19"/>
      <c r="I8" s="20"/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11"/>
      <c r="G9" s="11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3" t="s">
        <v>636</v>
      </c>
      <c r="E10" s="33" t="s">
        <v>278</v>
      </c>
      <c r="F10" s="34" t="s">
        <v>704</v>
      </c>
      <c r="G10" s="34" t="s">
        <v>704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2480</v>
      </c>
      <c r="I10" s="36">
        <f t="shared" ref="I10:I39" si="0">COUNT(J10:R10)-COUNTIF(J10:R10,"=0")</f>
        <v>3</v>
      </c>
      <c r="J10" s="37"/>
      <c r="K10" s="37">
        <v>1120</v>
      </c>
      <c r="L10" s="37">
        <v>680</v>
      </c>
      <c r="M10" s="37"/>
      <c r="N10" s="37"/>
      <c r="O10" s="37">
        <v>680</v>
      </c>
      <c r="P10" s="37"/>
      <c r="Q10" s="37"/>
      <c r="R10" s="22"/>
    </row>
    <row r="11" spans="2:18" ht="12" x14ac:dyDescent="0.2">
      <c r="B11" s="31"/>
      <c r="C11" s="32">
        <v>2</v>
      </c>
      <c r="D11" s="33" t="s">
        <v>263</v>
      </c>
      <c r="E11" s="33" t="s">
        <v>645</v>
      </c>
      <c r="F11" s="34" t="s">
        <v>705</v>
      </c>
      <c r="G11" s="34" t="s">
        <v>705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1800</v>
      </c>
      <c r="I11" s="36">
        <f t="shared" si="0"/>
        <v>2</v>
      </c>
      <c r="J11" s="37"/>
      <c r="K11" s="37">
        <v>1360</v>
      </c>
      <c r="L11" s="37"/>
      <c r="M11" s="37"/>
      <c r="N11" s="37"/>
      <c r="O11" s="37">
        <v>440</v>
      </c>
      <c r="P11" s="37"/>
      <c r="Q11" s="37"/>
      <c r="R11" s="22"/>
    </row>
    <row r="12" spans="2:18" ht="12" x14ac:dyDescent="0.2">
      <c r="B12" s="31"/>
      <c r="C12" s="32">
        <v>3</v>
      </c>
      <c r="D12" s="33" t="s">
        <v>272</v>
      </c>
      <c r="E12" s="33" t="s">
        <v>646</v>
      </c>
      <c r="F12" s="34" t="s">
        <v>707</v>
      </c>
      <c r="G12" s="34" t="s">
        <v>704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1600</v>
      </c>
      <c r="I12" s="36">
        <f t="shared" si="0"/>
        <v>1</v>
      </c>
      <c r="J12" s="37"/>
      <c r="K12" s="37">
        <v>1600</v>
      </c>
      <c r="L12" s="37"/>
      <c r="M12" s="37"/>
      <c r="N12" s="37"/>
      <c r="O12" s="37"/>
      <c r="P12" s="37"/>
      <c r="Q12" s="37"/>
      <c r="R12" s="22"/>
    </row>
    <row r="13" spans="2:18" ht="12" x14ac:dyDescent="0.2">
      <c r="B13" s="31"/>
      <c r="C13" s="32"/>
      <c r="D13" s="33" t="s">
        <v>646</v>
      </c>
      <c r="E13" s="33" t="s">
        <v>647</v>
      </c>
      <c r="F13" s="34" t="s">
        <v>704</v>
      </c>
      <c r="G13" s="34" t="s">
        <v>704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1600</v>
      </c>
      <c r="I13" s="36">
        <f t="shared" si="0"/>
        <v>1</v>
      </c>
      <c r="J13" s="37"/>
      <c r="K13" s="37"/>
      <c r="L13" s="37"/>
      <c r="M13" s="37">
        <v>1600</v>
      </c>
      <c r="N13" s="37"/>
      <c r="O13" s="37"/>
      <c r="P13" s="37"/>
      <c r="Q13" s="37"/>
      <c r="R13" s="22"/>
    </row>
    <row r="14" spans="2:18" ht="12" x14ac:dyDescent="0.2">
      <c r="B14" s="31"/>
      <c r="C14" s="32"/>
      <c r="D14" s="33" t="s">
        <v>646</v>
      </c>
      <c r="E14" s="33" t="s">
        <v>89</v>
      </c>
      <c r="F14" s="34" t="s">
        <v>704</v>
      </c>
      <c r="G14" s="34" t="s">
        <v>708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1600</v>
      </c>
      <c r="I14" s="36">
        <f t="shared" si="0"/>
        <v>1</v>
      </c>
      <c r="J14" s="37"/>
      <c r="K14" s="37"/>
      <c r="L14" s="37"/>
      <c r="M14" s="37"/>
      <c r="N14" s="37"/>
      <c r="O14" s="37"/>
      <c r="P14" s="37"/>
      <c r="Q14" s="37">
        <v>1600</v>
      </c>
      <c r="R14" s="22"/>
    </row>
    <row r="15" spans="2:18" ht="12" x14ac:dyDescent="0.2">
      <c r="B15" s="31"/>
      <c r="C15" s="32">
        <v>6</v>
      </c>
      <c r="D15" s="33" t="s">
        <v>277</v>
      </c>
      <c r="E15" s="33" t="s">
        <v>278</v>
      </c>
      <c r="F15" s="34" t="s">
        <v>704</v>
      </c>
      <c r="G15" s="34" t="s">
        <v>704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1360</v>
      </c>
      <c r="I15" s="36">
        <f t="shared" si="0"/>
        <v>1</v>
      </c>
      <c r="J15" s="37"/>
      <c r="K15" s="37"/>
      <c r="L15" s="37"/>
      <c r="M15" s="37">
        <v>1360</v>
      </c>
      <c r="N15" s="37"/>
      <c r="O15" s="37"/>
      <c r="P15" s="37"/>
      <c r="Q15" s="37"/>
      <c r="R15" s="22"/>
    </row>
    <row r="16" spans="2:18" ht="12" x14ac:dyDescent="0.2">
      <c r="B16" s="31"/>
      <c r="C16" s="32"/>
      <c r="D16" s="33" t="s">
        <v>648</v>
      </c>
      <c r="E16" s="33" t="s">
        <v>649</v>
      </c>
      <c r="F16" s="34" t="s">
        <v>706</v>
      </c>
      <c r="G16" s="34" t="s">
        <v>706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1360</v>
      </c>
      <c r="I16" s="36">
        <f t="shared" si="0"/>
        <v>1</v>
      </c>
      <c r="J16" s="37"/>
      <c r="K16" s="37"/>
      <c r="L16" s="37"/>
      <c r="M16" s="37"/>
      <c r="N16" s="37"/>
      <c r="O16" s="37"/>
      <c r="P16" s="37"/>
      <c r="Q16" s="37">
        <v>1360</v>
      </c>
      <c r="R16" s="22"/>
    </row>
    <row r="17" spans="2:18" ht="12" x14ac:dyDescent="0.2">
      <c r="B17" s="31"/>
      <c r="C17" s="32">
        <v>8</v>
      </c>
      <c r="D17" s="33" t="s">
        <v>650</v>
      </c>
      <c r="E17" s="33" t="s">
        <v>651</v>
      </c>
      <c r="F17" s="34" t="s">
        <v>706</v>
      </c>
      <c r="G17" s="34" t="s">
        <v>706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1120</v>
      </c>
      <c r="I17" s="36">
        <f t="shared" si="0"/>
        <v>1</v>
      </c>
      <c r="J17" s="37"/>
      <c r="K17" s="37"/>
      <c r="L17" s="37"/>
      <c r="M17" s="37"/>
      <c r="N17" s="37"/>
      <c r="O17" s="37"/>
      <c r="P17" s="37"/>
      <c r="Q17" s="37">
        <v>1120</v>
      </c>
      <c r="R17" s="22"/>
    </row>
    <row r="18" spans="2:18" ht="12" x14ac:dyDescent="0.2">
      <c r="B18" s="31"/>
      <c r="C18" s="32">
        <v>9</v>
      </c>
      <c r="D18" s="33" t="s">
        <v>646</v>
      </c>
      <c r="E18" s="33" t="s">
        <v>652</v>
      </c>
      <c r="F18" s="34" t="s">
        <v>704</v>
      </c>
      <c r="G18" s="34" t="s">
        <v>701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800</v>
      </c>
      <c r="I18" s="36">
        <f t="shared" si="0"/>
        <v>1</v>
      </c>
      <c r="J18" s="37"/>
      <c r="K18" s="37"/>
      <c r="L18" s="37">
        <v>800</v>
      </c>
      <c r="M18" s="37"/>
      <c r="N18" s="37"/>
      <c r="O18" s="37"/>
      <c r="P18" s="37"/>
      <c r="Q18" s="37"/>
      <c r="R18" s="22"/>
    </row>
    <row r="19" spans="2:18" ht="12" x14ac:dyDescent="0.2">
      <c r="B19" s="31"/>
      <c r="C19" s="32"/>
      <c r="D19" s="33" t="s">
        <v>646</v>
      </c>
      <c r="E19" s="33" t="s">
        <v>653</v>
      </c>
      <c r="F19" s="34" t="s">
        <v>704</v>
      </c>
      <c r="G19" s="34" t="s">
        <v>704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800</v>
      </c>
      <c r="I19" s="36">
        <f t="shared" si="0"/>
        <v>1</v>
      </c>
      <c r="J19" s="37"/>
      <c r="K19" s="37"/>
      <c r="L19" s="37"/>
      <c r="M19" s="37"/>
      <c r="N19" s="37"/>
      <c r="O19" s="37">
        <v>800</v>
      </c>
      <c r="P19" s="37"/>
      <c r="Q19" s="37"/>
      <c r="R19" s="22"/>
    </row>
    <row r="20" spans="2:18" ht="12" x14ac:dyDescent="0.2">
      <c r="B20" s="31"/>
      <c r="C20" s="32">
        <v>11</v>
      </c>
      <c r="D20" s="33" t="s">
        <v>277</v>
      </c>
      <c r="E20" s="33" t="s">
        <v>264</v>
      </c>
      <c r="F20" s="34" t="s">
        <v>704</v>
      </c>
      <c r="G20" s="34" t="s">
        <v>701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440</v>
      </c>
      <c r="I20" s="36">
        <f t="shared" si="0"/>
        <v>1</v>
      </c>
      <c r="J20" s="37"/>
      <c r="K20" s="37"/>
      <c r="L20" s="37"/>
      <c r="M20" s="37"/>
      <c r="N20" s="37"/>
      <c r="O20" s="37">
        <v>440</v>
      </c>
      <c r="P20" s="37"/>
      <c r="Q20" s="37"/>
      <c r="R20" s="22"/>
    </row>
    <row r="21" spans="2:18" ht="12" x14ac:dyDescent="0.2">
      <c r="B21" s="31"/>
      <c r="C21" s="32"/>
      <c r="D21" s="33"/>
      <c r="E21" s="33"/>
      <c r="F21" s="34" t="s">
        <v>166</v>
      </c>
      <c r="G21" s="34" t="s">
        <v>166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0</v>
      </c>
      <c r="I21" s="36">
        <f t="shared" si="0"/>
        <v>0</v>
      </c>
      <c r="J21" s="37"/>
      <c r="K21" s="37"/>
      <c r="L21" s="37"/>
      <c r="M21" s="37"/>
      <c r="N21" s="37"/>
      <c r="O21" s="37"/>
      <c r="P21" s="37"/>
      <c r="Q21" s="37"/>
      <c r="R21" s="22"/>
    </row>
    <row r="22" spans="2:18" ht="12" x14ac:dyDescent="0.2">
      <c r="B22" s="31"/>
      <c r="C22" s="32"/>
      <c r="D22" s="33"/>
      <c r="E22" s="33"/>
      <c r="F22" s="34" t="s">
        <v>166</v>
      </c>
      <c r="G22" s="34" t="s">
        <v>166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36">
        <f t="shared" si="0"/>
        <v>0</v>
      </c>
      <c r="J22" s="37"/>
      <c r="K22" s="37"/>
      <c r="L22" s="37"/>
      <c r="M22" s="37"/>
      <c r="N22" s="37"/>
      <c r="O22" s="37"/>
      <c r="P22" s="37"/>
      <c r="Q22" s="37"/>
      <c r="R22" s="22"/>
    </row>
    <row r="23" spans="2:18" ht="12" x14ac:dyDescent="0.2">
      <c r="B23" s="31"/>
      <c r="C23" s="32"/>
      <c r="D23" s="33"/>
      <c r="E23" s="33"/>
      <c r="F23" s="34" t="s">
        <v>166</v>
      </c>
      <c r="G23" s="34" t="s">
        <v>166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36">
        <f t="shared" si="0"/>
        <v>0</v>
      </c>
      <c r="J23" s="37"/>
      <c r="K23" s="37"/>
      <c r="L23" s="37"/>
      <c r="M23" s="37"/>
      <c r="N23" s="37"/>
      <c r="O23" s="37"/>
      <c r="P23" s="37"/>
      <c r="Q23" s="37"/>
      <c r="R23" s="22"/>
    </row>
    <row r="24" spans="2:18" ht="12" x14ac:dyDescent="0.2">
      <c r="B24" s="31"/>
      <c r="C24" s="32"/>
      <c r="D24" s="33"/>
      <c r="E24" s="33"/>
      <c r="F24" s="34" t="s">
        <v>166</v>
      </c>
      <c r="G24" s="34" t="s">
        <v>166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36">
        <f t="shared" si="0"/>
        <v>0</v>
      </c>
      <c r="J24" s="37"/>
      <c r="K24" s="37"/>
      <c r="L24" s="37"/>
      <c r="M24" s="37"/>
      <c r="N24" s="37"/>
      <c r="O24" s="37"/>
      <c r="P24" s="37"/>
      <c r="Q24" s="37"/>
      <c r="R24" s="22"/>
    </row>
    <row r="25" spans="2:18" ht="12" x14ac:dyDescent="0.2">
      <c r="B25" s="31"/>
      <c r="C25" s="32"/>
      <c r="D25" s="33"/>
      <c r="E25" s="33"/>
      <c r="F25" s="34" t="s">
        <v>166</v>
      </c>
      <c r="G25" s="34" t="s">
        <v>166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36">
        <f t="shared" si="0"/>
        <v>0</v>
      </c>
      <c r="J25" s="37"/>
      <c r="K25" s="37"/>
      <c r="L25" s="37"/>
      <c r="M25" s="37"/>
      <c r="N25" s="37"/>
      <c r="O25" s="37"/>
      <c r="P25" s="37"/>
      <c r="Q25" s="37"/>
      <c r="R25" s="22"/>
    </row>
    <row r="26" spans="2:18" ht="12" x14ac:dyDescent="0.2">
      <c r="B26" s="31"/>
      <c r="C26" s="32"/>
      <c r="D26" s="33"/>
      <c r="E26" s="33"/>
      <c r="F26" s="34" t="s">
        <v>166</v>
      </c>
      <c r="G26" s="34" t="s">
        <v>166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36">
        <f t="shared" si="0"/>
        <v>0</v>
      </c>
      <c r="J26" s="37"/>
      <c r="K26" s="37"/>
      <c r="L26" s="37"/>
      <c r="M26" s="37"/>
      <c r="N26" s="37"/>
      <c r="O26" s="37"/>
      <c r="P26" s="37"/>
      <c r="Q26" s="37"/>
      <c r="R26" s="22"/>
    </row>
    <row r="27" spans="2:18" ht="12" x14ac:dyDescent="0.2">
      <c r="B27" s="31"/>
      <c r="C27" s="32"/>
      <c r="D27" s="33"/>
      <c r="E27" s="33"/>
      <c r="F27" s="34" t="s">
        <v>166</v>
      </c>
      <c r="G27" s="34" t="s">
        <v>166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36">
        <f t="shared" si="0"/>
        <v>0</v>
      </c>
      <c r="J27" s="37"/>
      <c r="K27" s="37"/>
      <c r="L27" s="37"/>
      <c r="M27" s="37"/>
      <c r="N27" s="37"/>
      <c r="O27" s="37"/>
      <c r="P27" s="37"/>
      <c r="Q27" s="37"/>
      <c r="R27" s="22"/>
    </row>
    <row r="28" spans="2:18" ht="12" x14ac:dyDescent="0.2">
      <c r="B28" s="31"/>
      <c r="C28" s="32"/>
      <c r="D28" s="33"/>
      <c r="E28" s="33"/>
      <c r="F28" s="34" t="s">
        <v>166</v>
      </c>
      <c r="G28" s="34" t="s">
        <v>166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36">
        <f t="shared" si="0"/>
        <v>0</v>
      </c>
      <c r="J28" s="37"/>
      <c r="K28" s="37"/>
      <c r="L28" s="37"/>
      <c r="M28" s="37"/>
      <c r="N28" s="37"/>
      <c r="O28" s="37"/>
      <c r="P28" s="37"/>
      <c r="Q28" s="37"/>
      <c r="R28" s="22"/>
    </row>
    <row r="29" spans="2:18" ht="12" x14ac:dyDescent="0.2">
      <c r="B29" s="31"/>
      <c r="C29" s="32"/>
      <c r="D29" s="33"/>
      <c r="E29" s="33"/>
      <c r="F29" s="34" t="s">
        <v>166</v>
      </c>
      <c r="G29" s="34" t="s">
        <v>166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36">
        <f t="shared" si="0"/>
        <v>0</v>
      </c>
      <c r="J29" s="37"/>
      <c r="K29" s="37"/>
      <c r="L29" s="37"/>
      <c r="M29" s="37"/>
      <c r="N29" s="37"/>
      <c r="O29" s="37"/>
      <c r="P29" s="37"/>
      <c r="Q29" s="37"/>
      <c r="R29" s="22"/>
    </row>
    <row r="30" spans="2:18" ht="12" x14ac:dyDescent="0.2">
      <c r="B30" s="31"/>
      <c r="C30" s="32"/>
      <c r="D30" s="33"/>
      <c r="E30" s="33"/>
      <c r="F30" s="34" t="s">
        <v>166</v>
      </c>
      <c r="G30" s="34" t="s">
        <v>166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36">
        <f t="shared" si="0"/>
        <v>0</v>
      </c>
      <c r="J30" s="37"/>
      <c r="K30" s="37"/>
      <c r="L30" s="37"/>
      <c r="M30" s="37"/>
      <c r="N30" s="37"/>
      <c r="O30" s="37"/>
      <c r="P30" s="37"/>
      <c r="Q30" s="37"/>
      <c r="R30" s="22"/>
    </row>
    <row r="31" spans="2:18" ht="12" x14ac:dyDescent="0.2">
      <c r="B31" s="31"/>
      <c r="C31" s="32"/>
      <c r="D31" s="33"/>
      <c r="E31" s="33"/>
      <c r="F31" s="34" t="s">
        <v>166</v>
      </c>
      <c r="G31" s="34" t="s">
        <v>166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36">
        <f t="shared" si="0"/>
        <v>0</v>
      </c>
      <c r="J31" s="37"/>
      <c r="K31" s="37"/>
      <c r="L31" s="37"/>
      <c r="M31" s="37"/>
      <c r="N31" s="37"/>
      <c r="O31" s="37"/>
      <c r="P31" s="37"/>
      <c r="Q31" s="37"/>
      <c r="R31" s="22"/>
    </row>
    <row r="32" spans="2:18" ht="12" x14ac:dyDescent="0.2">
      <c r="B32" s="31"/>
      <c r="C32" s="32"/>
      <c r="D32" s="33"/>
      <c r="E32" s="33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0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3"/>
      <c r="E33" s="33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si="0"/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33"/>
      <c r="E34" s="33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si="0"/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33"/>
      <c r="E35" s="33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0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33"/>
      <c r="E36" s="33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0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3"/>
      <c r="E37" s="33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0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33"/>
      <c r="E38" s="33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0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3"/>
      <c r="E39" s="33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0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0.199999999999999" x14ac:dyDescent="0.2">
      <c r="B40" s="41"/>
      <c r="C40" s="42"/>
      <c r="D40" s="42"/>
      <c r="E40" s="42"/>
      <c r="F40" s="48"/>
      <c r="G40" s="48"/>
      <c r="H40" s="57"/>
      <c r="I40" s="57"/>
      <c r="J40" s="42"/>
      <c r="K40" s="42"/>
      <c r="L40" s="42"/>
      <c r="M40" s="42"/>
      <c r="N40" s="42"/>
      <c r="O40" s="42"/>
      <c r="P40" s="42"/>
      <c r="Q40" s="42"/>
      <c r="R40" s="22"/>
    </row>
    <row r="41" spans="2:18" ht="10.199999999999999" x14ac:dyDescent="0.2">
      <c r="B41" s="180"/>
      <c r="C41" s="46"/>
      <c r="D41" s="47"/>
      <c r="E41" s="47" t="str">
        <f>SM!$D$41</f>
        <v>CONTAGEM DE SEMANAS</v>
      </c>
      <c r="F41" s="48"/>
      <c r="G41" s="48"/>
      <c r="H41" s="57"/>
      <c r="I41" s="57"/>
      <c r="J41" s="50">
        <f>SM!H$41</f>
        <v>51</v>
      </c>
      <c r="K41" s="50">
        <f>SM!I$41</f>
        <v>39</v>
      </c>
      <c r="L41" s="50">
        <f>SM!J$41</f>
        <v>35</v>
      </c>
      <c r="M41" s="50">
        <f>SM!K$41</f>
        <v>31</v>
      </c>
      <c r="N41" s="50">
        <f>SM!L$41</f>
        <v>30</v>
      </c>
      <c r="O41" s="50">
        <f>SM!M$41</f>
        <v>12</v>
      </c>
      <c r="P41" s="50">
        <f>SM!N$41</f>
        <v>5</v>
      </c>
      <c r="Q41" s="50">
        <f>SM!O$41</f>
        <v>1</v>
      </c>
      <c r="R41" s="51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1"/>
  <sheetViews>
    <sheetView workbookViewId="0"/>
  </sheetViews>
  <sheetFormatPr defaultRowHeight="14.4" x14ac:dyDescent="0.2"/>
  <cols>
    <col min="4" max="4" width="42.42578125" bestFit="1" customWidth="1"/>
    <col min="5" max="5" width="36" bestFit="1" customWidth="1"/>
    <col min="6" max="7" width="10.140625" bestFit="1" customWidth="1"/>
  </cols>
  <sheetData>
    <row r="2" spans="2:18" ht="12" x14ac:dyDescent="0.2">
      <c r="B2" s="1" t="str">
        <f>SM!B2</f>
        <v>RANKING ESTADUAL - 2018</v>
      </c>
      <c r="F2" s="59"/>
      <c r="G2" s="59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67</v>
      </c>
      <c r="D3" s="6">
        <f>SM!D3</f>
        <v>43255</v>
      </c>
      <c r="E3" s="6"/>
      <c r="F3" s="59"/>
      <c r="G3" s="59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59"/>
      <c r="G4" s="59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60"/>
      <c r="G5" s="60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17" t="str">
        <f>DM!D6</f>
        <v>ATLETA 1</v>
      </c>
      <c r="E6" s="17" t="str">
        <f>DM!E6</f>
        <v>ATLETA 2</v>
      </c>
      <c r="F6" s="61" t="str">
        <f>DM!F6</f>
        <v>ENT 1</v>
      </c>
      <c r="G6" s="61" t="str">
        <f>DM!G6</f>
        <v>ENT 2</v>
      </c>
      <c r="H6" s="19" t="str">
        <f>DM!H6</f>
        <v>TOTAL RK52</v>
      </c>
      <c r="I6" s="20" t="str">
        <f>DM!I6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17">
        <f>SM!D7</f>
        <v>0</v>
      </c>
      <c r="E7" s="17">
        <f>SM!E7</f>
        <v>0</v>
      </c>
      <c r="F7" s="61">
        <f>SM!F7</f>
        <v>0</v>
      </c>
      <c r="G7" s="61">
        <f>SM!G7</f>
        <v>0</v>
      </c>
      <c r="H7" s="19" t="e">
        <f>SM!#REF!</f>
        <v>#REF!</v>
      </c>
      <c r="I7" s="20" t="e">
        <f>SM!#REF!</f>
        <v>#REF!</v>
      </c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17">
        <f>SM!D8</f>
        <v>0</v>
      </c>
      <c r="E8" s="17">
        <f>SM!E8</f>
        <v>0</v>
      </c>
      <c r="F8" s="61">
        <f>SM!F8</f>
        <v>0</v>
      </c>
      <c r="G8" s="61">
        <f>SM!G8</f>
        <v>0</v>
      </c>
      <c r="H8" s="19" t="e">
        <f>SM!#REF!</f>
        <v>#REF!</v>
      </c>
      <c r="I8" s="20" t="e">
        <f>SM!#REF!</f>
        <v>#REF!</v>
      </c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60"/>
      <c r="G9" s="60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3" t="s">
        <v>47</v>
      </c>
      <c r="E10" s="39" t="s">
        <v>31</v>
      </c>
      <c r="F10" s="34" t="s">
        <v>231</v>
      </c>
      <c r="G10" s="34" t="s">
        <v>231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5840</v>
      </c>
      <c r="I10" s="36">
        <f t="shared" ref="I10:I39" si="0">COUNT(J10:R10)-COUNTIF(J10:R10,"=0")</f>
        <v>7</v>
      </c>
      <c r="J10" s="37">
        <v>1360</v>
      </c>
      <c r="K10" s="37">
        <v>880</v>
      </c>
      <c r="L10" s="37">
        <v>560</v>
      </c>
      <c r="M10" s="37">
        <v>1120</v>
      </c>
      <c r="N10" s="37"/>
      <c r="O10" s="37">
        <v>560</v>
      </c>
      <c r="P10" s="37">
        <v>1120</v>
      </c>
      <c r="Q10" s="37">
        <v>1360</v>
      </c>
      <c r="R10" s="22"/>
    </row>
    <row r="11" spans="2:18" ht="12" x14ac:dyDescent="0.2">
      <c r="B11" s="31"/>
      <c r="C11" s="32">
        <v>2</v>
      </c>
      <c r="D11" s="33" t="s">
        <v>14</v>
      </c>
      <c r="E11" s="33" t="s">
        <v>39</v>
      </c>
      <c r="F11" s="34" t="s">
        <v>700</v>
      </c>
      <c r="G11" s="34" t="s">
        <v>701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3200</v>
      </c>
      <c r="I11" s="36">
        <f t="shared" si="0"/>
        <v>2</v>
      </c>
      <c r="J11" s="37">
        <v>1600</v>
      </c>
      <c r="K11" s="37">
        <v>1600</v>
      </c>
      <c r="L11" s="37"/>
      <c r="M11" s="37"/>
      <c r="N11" s="37"/>
      <c r="O11" s="37"/>
      <c r="P11" s="37"/>
      <c r="Q11" s="37"/>
      <c r="R11" s="22"/>
    </row>
    <row r="12" spans="2:18" ht="12" x14ac:dyDescent="0.2">
      <c r="B12" s="31"/>
      <c r="C12" s="32">
        <v>3</v>
      </c>
      <c r="D12" s="39" t="s">
        <v>19</v>
      </c>
      <c r="E12" s="33" t="s">
        <v>65</v>
      </c>
      <c r="F12" s="34" t="s">
        <v>702</v>
      </c>
      <c r="G12" s="34" t="s">
        <v>708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2480</v>
      </c>
      <c r="I12" s="36">
        <f t="shared" si="0"/>
        <v>2</v>
      </c>
      <c r="J12" s="37"/>
      <c r="K12" s="37">
        <v>880</v>
      </c>
      <c r="L12" s="37"/>
      <c r="M12" s="37">
        <v>1600</v>
      </c>
      <c r="N12" s="37"/>
      <c r="O12" s="37"/>
      <c r="P12" s="37"/>
      <c r="Q12" s="37"/>
      <c r="R12" s="22"/>
    </row>
    <row r="13" spans="2:18" ht="12" x14ac:dyDescent="0.2">
      <c r="B13" s="31"/>
      <c r="C13" s="32"/>
      <c r="D13" s="33" t="s">
        <v>27</v>
      </c>
      <c r="E13" s="39" t="s">
        <v>63</v>
      </c>
      <c r="F13" s="34" t="s">
        <v>231</v>
      </c>
      <c r="G13" s="34" t="s">
        <v>231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2480</v>
      </c>
      <c r="I13" s="36">
        <f t="shared" si="0"/>
        <v>2</v>
      </c>
      <c r="J13" s="37"/>
      <c r="K13" s="37"/>
      <c r="L13" s="37"/>
      <c r="M13" s="37"/>
      <c r="N13" s="37"/>
      <c r="O13" s="37"/>
      <c r="P13" s="37">
        <v>880</v>
      </c>
      <c r="Q13" s="37">
        <v>1600</v>
      </c>
      <c r="R13" s="22"/>
    </row>
    <row r="14" spans="2:18" ht="12" x14ac:dyDescent="0.2">
      <c r="B14" s="31"/>
      <c r="C14" s="32">
        <v>5</v>
      </c>
      <c r="D14" s="33" t="s">
        <v>15</v>
      </c>
      <c r="E14" s="33" t="s">
        <v>39</v>
      </c>
      <c r="F14" s="34" t="s">
        <v>701</v>
      </c>
      <c r="G14" s="34" t="s">
        <v>701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2400</v>
      </c>
      <c r="I14" s="36">
        <f t="shared" si="0"/>
        <v>2</v>
      </c>
      <c r="J14" s="37"/>
      <c r="K14" s="37"/>
      <c r="L14" s="37">
        <v>800</v>
      </c>
      <c r="M14" s="37"/>
      <c r="N14" s="37"/>
      <c r="O14" s="37"/>
      <c r="P14" s="37">
        <v>1600</v>
      </c>
      <c r="Q14" s="37"/>
      <c r="R14" s="22"/>
    </row>
    <row r="15" spans="2:18" ht="12" x14ac:dyDescent="0.2">
      <c r="B15" s="31"/>
      <c r="C15" s="32">
        <v>6</v>
      </c>
      <c r="D15" s="33" t="s">
        <v>27</v>
      </c>
      <c r="E15" s="33" t="s">
        <v>68</v>
      </c>
      <c r="F15" s="34" t="s">
        <v>231</v>
      </c>
      <c r="G15" s="34" t="s">
        <v>231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2240</v>
      </c>
      <c r="I15" s="36">
        <f t="shared" si="0"/>
        <v>2</v>
      </c>
      <c r="J15" s="37">
        <v>880</v>
      </c>
      <c r="K15" s="37"/>
      <c r="L15" s="37"/>
      <c r="M15" s="37">
        <v>1360</v>
      </c>
      <c r="N15" s="37"/>
      <c r="O15" s="37"/>
      <c r="P15" s="37"/>
      <c r="Q15" s="37"/>
      <c r="R15" s="22"/>
    </row>
    <row r="16" spans="2:18" ht="12" x14ac:dyDescent="0.2">
      <c r="B16" s="31"/>
      <c r="C16" s="32"/>
      <c r="D16" s="33" t="s">
        <v>69</v>
      </c>
      <c r="E16" s="33" t="s">
        <v>37</v>
      </c>
      <c r="F16" s="34" t="s">
        <v>705</v>
      </c>
      <c r="G16" s="34" t="s">
        <v>705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2240</v>
      </c>
      <c r="I16" s="36">
        <f t="shared" si="0"/>
        <v>2</v>
      </c>
      <c r="J16" s="37">
        <v>1120</v>
      </c>
      <c r="K16" s="37"/>
      <c r="L16" s="37"/>
      <c r="M16" s="37"/>
      <c r="N16" s="37"/>
      <c r="O16" s="37"/>
      <c r="P16" s="37"/>
      <c r="Q16" s="37">
        <v>1120</v>
      </c>
      <c r="R16" s="22"/>
    </row>
    <row r="17" spans="2:18" ht="12" x14ac:dyDescent="0.2">
      <c r="B17" s="31"/>
      <c r="C17" s="32">
        <v>8</v>
      </c>
      <c r="D17" s="33" t="s">
        <v>70</v>
      </c>
      <c r="E17" s="33" t="s">
        <v>34</v>
      </c>
      <c r="F17" s="34" t="s">
        <v>704</v>
      </c>
      <c r="G17" s="34" t="s">
        <v>704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2200</v>
      </c>
      <c r="I17" s="36">
        <f t="shared" si="0"/>
        <v>3</v>
      </c>
      <c r="J17" s="37"/>
      <c r="K17" s="37"/>
      <c r="L17" s="37"/>
      <c r="M17" s="37"/>
      <c r="N17" s="37"/>
      <c r="O17" s="37">
        <v>440</v>
      </c>
      <c r="P17" s="37">
        <v>880</v>
      </c>
      <c r="Q17" s="37">
        <v>880</v>
      </c>
      <c r="R17" s="22"/>
    </row>
    <row r="18" spans="2:18" ht="12" x14ac:dyDescent="0.2">
      <c r="B18" s="31"/>
      <c r="C18" s="32">
        <v>9</v>
      </c>
      <c r="D18" s="33" t="s">
        <v>56</v>
      </c>
      <c r="E18" s="33" t="s">
        <v>38</v>
      </c>
      <c r="F18" s="34" t="s">
        <v>704</v>
      </c>
      <c r="G18" s="34" t="s">
        <v>704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1800</v>
      </c>
      <c r="I18" s="36">
        <f t="shared" si="0"/>
        <v>2</v>
      </c>
      <c r="J18" s="37"/>
      <c r="K18" s="37">
        <v>1360</v>
      </c>
      <c r="L18" s="37"/>
      <c r="M18" s="37"/>
      <c r="N18" s="37"/>
      <c r="O18" s="37">
        <v>440</v>
      </c>
      <c r="P18" s="37"/>
      <c r="Q18" s="37"/>
      <c r="R18" s="22"/>
    </row>
    <row r="19" spans="2:18" ht="12" x14ac:dyDescent="0.2">
      <c r="B19" s="31"/>
      <c r="C19" s="32">
        <v>10</v>
      </c>
      <c r="D19" s="33" t="s">
        <v>71</v>
      </c>
      <c r="E19" s="33" t="s">
        <v>37</v>
      </c>
      <c r="F19" s="34" t="s">
        <v>705</v>
      </c>
      <c r="G19" s="34" t="s">
        <v>705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1440</v>
      </c>
      <c r="I19" s="36">
        <f t="shared" si="0"/>
        <v>2</v>
      </c>
      <c r="J19" s="37"/>
      <c r="K19" s="37"/>
      <c r="L19" s="37"/>
      <c r="M19" s="37"/>
      <c r="N19" s="37"/>
      <c r="O19" s="37">
        <v>560</v>
      </c>
      <c r="P19" s="37">
        <v>880</v>
      </c>
      <c r="Q19" s="37"/>
      <c r="R19" s="22"/>
    </row>
    <row r="20" spans="2:18" ht="12" x14ac:dyDescent="0.2">
      <c r="B20" s="31"/>
      <c r="C20" s="32">
        <v>11</v>
      </c>
      <c r="D20" s="33" t="s">
        <v>14</v>
      </c>
      <c r="E20" s="39" t="s">
        <v>36</v>
      </c>
      <c r="F20" s="34" t="s">
        <v>700</v>
      </c>
      <c r="G20" s="34" t="s">
        <v>702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1360</v>
      </c>
      <c r="I20" s="36">
        <f t="shared" si="0"/>
        <v>1</v>
      </c>
      <c r="J20" s="37"/>
      <c r="K20" s="37"/>
      <c r="L20" s="37"/>
      <c r="M20" s="37"/>
      <c r="N20" s="37"/>
      <c r="O20" s="37"/>
      <c r="P20" s="37">
        <v>1360</v>
      </c>
      <c r="Q20" s="37"/>
      <c r="R20" s="22"/>
    </row>
    <row r="21" spans="2:18" ht="12" x14ac:dyDescent="0.2">
      <c r="B21" s="31"/>
      <c r="C21" s="32">
        <v>12</v>
      </c>
      <c r="D21" s="33" t="s">
        <v>24</v>
      </c>
      <c r="E21" s="33" t="s">
        <v>33</v>
      </c>
      <c r="F21" s="34" t="s">
        <v>701</v>
      </c>
      <c r="G21" s="34" t="s">
        <v>701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1320</v>
      </c>
      <c r="I21" s="36">
        <f t="shared" si="0"/>
        <v>2</v>
      </c>
      <c r="J21" s="37"/>
      <c r="K21" s="37"/>
      <c r="L21" s="37"/>
      <c r="M21" s="37"/>
      <c r="N21" s="37"/>
      <c r="O21" s="37">
        <v>440</v>
      </c>
      <c r="P21" s="37">
        <v>880</v>
      </c>
      <c r="Q21" s="37"/>
      <c r="R21" s="22"/>
    </row>
    <row r="22" spans="2:18" ht="12" x14ac:dyDescent="0.2">
      <c r="B22" s="31"/>
      <c r="C22" s="32">
        <v>13</v>
      </c>
      <c r="D22" s="33" t="s">
        <v>24</v>
      </c>
      <c r="E22" s="33" t="s">
        <v>37</v>
      </c>
      <c r="F22" s="34" t="s">
        <v>701</v>
      </c>
      <c r="G22" s="34" t="s">
        <v>705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1120</v>
      </c>
      <c r="I22" s="36">
        <f t="shared" si="0"/>
        <v>1</v>
      </c>
      <c r="J22" s="37"/>
      <c r="K22" s="37"/>
      <c r="L22" s="37"/>
      <c r="M22" s="37">
        <v>1120</v>
      </c>
      <c r="N22" s="37"/>
      <c r="O22" s="37"/>
      <c r="P22" s="37"/>
      <c r="Q22" s="37"/>
      <c r="R22" s="22"/>
    </row>
    <row r="23" spans="2:18" ht="12" x14ac:dyDescent="0.2">
      <c r="B23" s="31"/>
      <c r="C23" s="32"/>
      <c r="D23" s="33" t="s">
        <v>26</v>
      </c>
      <c r="E23" s="33" t="s">
        <v>32</v>
      </c>
      <c r="F23" s="34" t="s">
        <v>703</v>
      </c>
      <c r="G23" s="34" t="s">
        <v>703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1120</v>
      </c>
      <c r="I23" s="36">
        <f t="shared" si="0"/>
        <v>1</v>
      </c>
      <c r="J23" s="37"/>
      <c r="K23" s="37">
        <v>1120</v>
      </c>
      <c r="L23" s="37"/>
      <c r="M23" s="37"/>
      <c r="N23" s="37"/>
      <c r="O23" s="37"/>
      <c r="P23" s="37"/>
      <c r="Q23" s="37"/>
      <c r="R23" s="22"/>
    </row>
    <row r="24" spans="2:18" ht="12" x14ac:dyDescent="0.2">
      <c r="B24" s="31"/>
      <c r="C24" s="32"/>
      <c r="D24" s="33" t="s">
        <v>25</v>
      </c>
      <c r="E24" s="33" t="s">
        <v>72</v>
      </c>
      <c r="F24" s="34" t="s">
        <v>703</v>
      </c>
      <c r="G24" s="34" t="s">
        <v>703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1120</v>
      </c>
      <c r="I24" s="36">
        <f t="shared" si="0"/>
        <v>1</v>
      </c>
      <c r="J24" s="37"/>
      <c r="K24" s="37"/>
      <c r="L24" s="37"/>
      <c r="M24" s="37"/>
      <c r="N24" s="37"/>
      <c r="O24" s="37"/>
      <c r="P24" s="37">
        <v>1120</v>
      </c>
      <c r="Q24" s="37"/>
      <c r="R24" s="22"/>
    </row>
    <row r="25" spans="2:18" ht="12" x14ac:dyDescent="0.2">
      <c r="B25" s="31"/>
      <c r="C25" s="32">
        <v>16</v>
      </c>
      <c r="D25" s="33" t="s">
        <v>22</v>
      </c>
      <c r="E25" s="39" t="s">
        <v>35</v>
      </c>
      <c r="F25" s="34" t="s">
        <v>700</v>
      </c>
      <c r="G25" s="34" t="s">
        <v>705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880</v>
      </c>
      <c r="I25" s="36">
        <f t="shared" si="0"/>
        <v>1</v>
      </c>
      <c r="J25" s="37">
        <v>880</v>
      </c>
      <c r="K25" s="37"/>
      <c r="L25" s="37"/>
      <c r="M25" s="37"/>
      <c r="N25" s="37"/>
      <c r="O25" s="37"/>
      <c r="P25" s="37"/>
      <c r="Q25" s="37"/>
      <c r="R25" s="22"/>
    </row>
    <row r="26" spans="2:18" ht="12" x14ac:dyDescent="0.2">
      <c r="B26" s="31"/>
      <c r="C26" s="32"/>
      <c r="D26" s="39" t="s">
        <v>73</v>
      </c>
      <c r="E26" s="33" t="s">
        <v>40</v>
      </c>
      <c r="F26" s="34" t="s">
        <v>706</v>
      </c>
      <c r="G26" s="34" t="s">
        <v>706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880</v>
      </c>
      <c r="I26" s="36">
        <f t="shared" si="0"/>
        <v>1</v>
      </c>
      <c r="J26" s="37"/>
      <c r="K26" s="37"/>
      <c r="L26" s="37"/>
      <c r="M26" s="37"/>
      <c r="N26" s="37"/>
      <c r="O26" s="37"/>
      <c r="P26" s="37"/>
      <c r="Q26" s="37">
        <v>880</v>
      </c>
      <c r="R26" s="22"/>
    </row>
    <row r="27" spans="2:18" ht="12" x14ac:dyDescent="0.2">
      <c r="B27" s="31"/>
      <c r="C27" s="32"/>
      <c r="D27" s="33" t="s">
        <v>74</v>
      </c>
      <c r="E27" s="33" t="s">
        <v>32</v>
      </c>
      <c r="F27" s="34" t="s">
        <v>703</v>
      </c>
      <c r="G27" s="34" t="s">
        <v>703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880</v>
      </c>
      <c r="I27" s="36">
        <f t="shared" si="0"/>
        <v>1</v>
      </c>
      <c r="J27" s="37"/>
      <c r="K27" s="37"/>
      <c r="L27" s="37"/>
      <c r="M27" s="37"/>
      <c r="N27" s="37"/>
      <c r="O27" s="37"/>
      <c r="P27" s="37"/>
      <c r="Q27" s="37">
        <v>880</v>
      </c>
      <c r="R27" s="22"/>
    </row>
    <row r="28" spans="2:18" ht="12" x14ac:dyDescent="0.2">
      <c r="B28" s="31"/>
      <c r="C28" s="32">
        <v>19</v>
      </c>
      <c r="D28" s="33" t="s">
        <v>21</v>
      </c>
      <c r="E28" s="33" t="s">
        <v>39</v>
      </c>
      <c r="F28" s="34" t="s">
        <v>701</v>
      </c>
      <c r="G28" s="34" t="s">
        <v>701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800</v>
      </c>
      <c r="I28" s="36">
        <f t="shared" si="0"/>
        <v>1</v>
      </c>
      <c r="J28" s="37"/>
      <c r="K28" s="37"/>
      <c r="L28" s="37"/>
      <c r="M28" s="37"/>
      <c r="N28" s="37"/>
      <c r="O28" s="37">
        <v>800</v>
      </c>
      <c r="P28" s="37"/>
      <c r="Q28" s="37"/>
      <c r="R28" s="22"/>
    </row>
    <row r="29" spans="2:18" ht="12" x14ac:dyDescent="0.2">
      <c r="B29" s="31"/>
      <c r="C29" s="32">
        <v>20</v>
      </c>
      <c r="D29" s="33" t="s">
        <v>21</v>
      </c>
      <c r="E29" s="33" t="s">
        <v>64</v>
      </c>
      <c r="F29" s="34" t="s">
        <v>701</v>
      </c>
      <c r="G29" s="34" t="s">
        <v>704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680</v>
      </c>
      <c r="I29" s="36">
        <f t="shared" si="0"/>
        <v>1</v>
      </c>
      <c r="J29" s="37"/>
      <c r="K29" s="37"/>
      <c r="L29" s="37">
        <v>680</v>
      </c>
      <c r="M29" s="37"/>
      <c r="N29" s="37"/>
      <c r="O29" s="37"/>
      <c r="P29" s="37"/>
      <c r="Q29" s="37"/>
      <c r="R29" s="22"/>
    </row>
    <row r="30" spans="2:18" ht="12" x14ac:dyDescent="0.2">
      <c r="B30" s="31"/>
      <c r="C30" s="32"/>
      <c r="D30" s="39" t="s">
        <v>48</v>
      </c>
      <c r="E30" s="39" t="s">
        <v>35</v>
      </c>
      <c r="F30" s="34" t="s">
        <v>701</v>
      </c>
      <c r="G30" s="34" t="s">
        <v>705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680</v>
      </c>
      <c r="I30" s="36">
        <f t="shared" si="0"/>
        <v>1</v>
      </c>
      <c r="J30" s="37"/>
      <c r="K30" s="37"/>
      <c r="L30" s="37"/>
      <c r="M30" s="37"/>
      <c r="N30" s="37"/>
      <c r="O30" s="37">
        <v>680</v>
      </c>
      <c r="P30" s="37"/>
      <c r="Q30" s="37"/>
      <c r="R30" s="22"/>
    </row>
    <row r="31" spans="2:18" ht="12" x14ac:dyDescent="0.2">
      <c r="B31" s="31"/>
      <c r="C31" s="32">
        <v>22</v>
      </c>
      <c r="D31" s="33" t="s">
        <v>15</v>
      </c>
      <c r="E31" s="39" t="s">
        <v>66</v>
      </c>
      <c r="F31" s="34" t="s">
        <v>701</v>
      </c>
      <c r="G31" s="34" t="s">
        <v>701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440</v>
      </c>
      <c r="I31" s="36">
        <f t="shared" si="0"/>
        <v>1</v>
      </c>
      <c r="J31" s="37"/>
      <c r="K31" s="37"/>
      <c r="L31" s="37"/>
      <c r="M31" s="37"/>
      <c r="N31" s="37"/>
      <c r="O31" s="37">
        <v>440</v>
      </c>
      <c r="P31" s="37"/>
      <c r="Q31" s="37"/>
      <c r="R31" s="22"/>
    </row>
    <row r="32" spans="2:18" ht="12" x14ac:dyDescent="0.2">
      <c r="B32" s="31"/>
      <c r="C32" s="32"/>
      <c r="D32" s="33"/>
      <c r="E32" s="33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0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3"/>
      <c r="E33" s="33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si="0"/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33"/>
      <c r="E34" s="33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si="0"/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33"/>
      <c r="E35" s="38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0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33"/>
      <c r="E36" s="38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0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3"/>
      <c r="E37" s="33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0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33"/>
      <c r="E38" s="33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0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3"/>
      <c r="E39" s="33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0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0.199999999999999" x14ac:dyDescent="0.2">
      <c r="B40" s="41"/>
      <c r="C40" s="42"/>
      <c r="D40" s="42"/>
      <c r="E40" s="42"/>
      <c r="F40" s="62"/>
      <c r="G40" s="62"/>
      <c r="H40" s="57"/>
      <c r="I40" s="57"/>
      <c r="J40" s="42"/>
      <c r="K40" s="42"/>
      <c r="L40" s="42"/>
      <c r="M40" s="42"/>
      <c r="N40" s="42"/>
      <c r="O40" s="42"/>
      <c r="P40" s="42"/>
      <c r="Q40" s="42"/>
      <c r="R40" s="22"/>
    </row>
    <row r="41" spans="2:18" ht="10.199999999999999" x14ac:dyDescent="0.2">
      <c r="B41" s="45"/>
      <c r="C41" s="46"/>
      <c r="D41" s="47"/>
      <c r="E41" s="47" t="str">
        <f>SM!D41</f>
        <v>CONTAGEM DE SEMANAS</v>
      </c>
      <c r="F41" s="62"/>
      <c r="G41" s="62"/>
      <c r="H41" s="57"/>
      <c r="I41" s="57"/>
      <c r="J41" s="50">
        <f>SM!H$41</f>
        <v>51</v>
      </c>
      <c r="K41" s="50">
        <f>SM!I$41</f>
        <v>39</v>
      </c>
      <c r="L41" s="50">
        <f>SM!J$41</f>
        <v>35</v>
      </c>
      <c r="M41" s="50">
        <f>SM!K$41</f>
        <v>31</v>
      </c>
      <c r="N41" s="50">
        <f>SM!L$41</f>
        <v>30</v>
      </c>
      <c r="O41" s="50">
        <f>SM!M$41</f>
        <v>12</v>
      </c>
      <c r="P41" s="50">
        <f>SM!N$41</f>
        <v>5</v>
      </c>
      <c r="Q41" s="50">
        <f>SM!O$41</f>
        <v>1</v>
      </c>
      <c r="R41" s="51"/>
    </row>
  </sheetData>
  <pageMargins left="0.511811024" right="0.511811024" top="0.78740157499999996" bottom="0.78740157499999996" header="0.31496062000000002" footer="0.3149606200000000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1"/>
  <sheetViews>
    <sheetView workbookViewId="0"/>
  </sheetViews>
  <sheetFormatPr defaultRowHeight="14.4" x14ac:dyDescent="0.2"/>
  <cols>
    <col min="4" max="4" width="30" bestFit="1" customWidth="1"/>
    <col min="5" max="5" width="44.42578125" bestFit="1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654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11"/>
      <c r="G5" s="11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58"/>
      <c r="E7" s="58"/>
      <c r="F7" s="18"/>
      <c r="G7" s="18"/>
      <c r="H7" s="19"/>
      <c r="I7" s="20"/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58"/>
      <c r="E8" s="58"/>
      <c r="F8" s="18"/>
      <c r="G8" s="18"/>
      <c r="H8" s="19"/>
      <c r="I8" s="20"/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11"/>
      <c r="G9" s="11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3" t="s">
        <v>248</v>
      </c>
      <c r="E10" s="33" t="s">
        <v>263</v>
      </c>
      <c r="F10" s="34" t="s">
        <v>705</v>
      </c>
      <c r="G10" s="34" t="s">
        <v>705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4560</v>
      </c>
      <c r="I10" s="36">
        <f t="shared" ref="I10:I39" si="0">COUNT(J10:R10)-COUNTIF(J10:R10,"=0")</f>
        <v>4</v>
      </c>
      <c r="J10" s="37"/>
      <c r="K10" s="37">
        <v>1600</v>
      </c>
      <c r="L10" s="37">
        <v>800</v>
      </c>
      <c r="M10" s="37">
        <v>1360</v>
      </c>
      <c r="N10" s="37"/>
      <c r="O10" s="37">
        <v>800</v>
      </c>
      <c r="P10" s="37"/>
      <c r="Q10" s="37"/>
      <c r="R10" s="22"/>
    </row>
    <row r="11" spans="2:18" ht="12" x14ac:dyDescent="0.2">
      <c r="B11" s="31"/>
      <c r="C11" s="32">
        <v>2</v>
      </c>
      <c r="D11" s="33" t="s">
        <v>626</v>
      </c>
      <c r="E11" s="72" t="s">
        <v>278</v>
      </c>
      <c r="F11" s="34" t="s">
        <v>704</v>
      </c>
      <c r="G11" s="34" t="s">
        <v>704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3520</v>
      </c>
      <c r="I11" s="36">
        <f t="shared" si="0"/>
        <v>5</v>
      </c>
      <c r="J11" s="37"/>
      <c r="K11" s="37">
        <v>880</v>
      </c>
      <c r="L11" s="37">
        <v>440</v>
      </c>
      <c r="M11" s="37">
        <v>880</v>
      </c>
      <c r="N11" s="37"/>
      <c r="O11" s="37">
        <v>440</v>
      </c>
      <c r="P11" s="37">
        <v>880</v>
      </c>
      <c r="Q11" s="37"/>
      <c r="R11" s="22"/>
    </row>
    <row r="12" spans="2:18" ht="12" x14ac:dyDescent="0.2">
      <c r="B12" s="31"/>
      <c r="C12" s="32">
        <v>3</v>
      </c>
      <c r="D12" s="33" t="s">
        <v>655</v>
      </c>
      <c r="E12" s="33" t="s">
        <v>277</v>
      </c>
      <c r="F12" s="34" t="s">
        <v>704</v>
      </c>
      <c r="G12" s="34" t="s">
        <v>704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3080</v>
      </c>
      <c r="I12" s="36">
        <f t="shared" si="0"/>
        <v>4</v>
      </c>
      <c r="J12" s="37"/>
      <c r="K12" s="37">
        <v>880</v>
      </c>
      <c r="L12" s="37"/>
      <c r="M12" s="37">
        <v>880</v>
      </c>
      <c r="N12" s="37"/>
      <c r="O12" s="37">
        <v>440</v>
      </c>
      <c r="P12" s="37">
        <v>880</v>
      </c>
      <c r="Q12" s="37"/>
      <c r="R12" s="22"/>
    </row>
    <row r="13" spans="2:18" ht="12" x14ac:dyDescent="0.2">
      <c r="B13" s="31"/>
      <c r="C13" s="32">
        <v>4</v>
      </c>
      <c r="D13" s="33" t="s">
        <v>632</v>
      </c>
      <c r="E13" s="72" t="s">
        <v>261</v>
      </c>
      <c r="F13" s="34" t="s">
        <v>705</v>
      </c>
      <c r="G13" s="34" t="s">
        <v>705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2040</v>
      </c>
      <c r="I13" s="36">
        <f t="shared" si="0"/>
        <v>2</v>
      </c>
      <c r="J13" s="37"/>
      <c r="K13" s="37">
        <v>1360</v>
      </c>
      <c r="L13" s="37"/>
      <c r="M13" s="37"/>
      <c r="N13" s="37"/>
      <c r="O13" s="37">
        <v>680</v>
      </c>
      <c r="P13" s="37"/>
      <c r="Q13" s="37"/>
      <c r="R13" s="22"/>
    </row>
    <row r="14" spans="2:18" ht="12" x14ac:dyDescent="0.2">
      <c r="B14" s="31"/>
      <c r="C14" s="32">
        <v>5</v>
      </c>
      <c r="D14" s="33" t="s">
        <v>629</v>
      </c>
      <c r="E14" s="82" t="s">
        <v>264</v>
      </c>
      <c r="F14" s="34" t="s">
        <v>701</v>
      </c>
      <c r="G14" s="34" t="s">
        <v>701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1800</v>
      </c>
      <c r="I14" s="36">
        <f t="shared" si="0"/>
        <v>2</v>
      </c>
      <c r="J14" s="37"/>
      <c r="K14" s="37"/>
      <c r="L14" s="37"/>
      <c r="M14" s="37"/>
      <c r="N14" s="37"/>
      <c r="O14" s="37">
        <v>440</v>
      </c>
      <c r="P14" s="37">
        <v>1360</v>
      </c>
      <c r="Q14" s="37"/>
      <c r="R14" s="22"/>
    </row>
    <row r="15" spans="2:18" ht="12" x14ac:dyDescent="0.2">
      <c r="B15" s="31"/>
      <c r="C15" s="32">
        <v>6</v>
      </c>
      <c r="D15" s="33" t="s">
        <v>20</v>
      </c>
      <c r="E15" s="33" t="s">
        <v>646</v>
      </c>
      <c r="F15" s="34" t="s">
        <v>701</v>
      </c>
      <c r="G15" s="34" t="s">
        <v>704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1600</v>
      </c>
      <c r="I15" s="36">
        <f t="shared" si="0"/>
        <v>1</v>
      </c>
      <c r="J15" s="37"/>
      <c r="K15" s="37"/>
      <c r="L15" s="37"/>
      <c r="M15" s="37">
        <v>1600</v>
      </c>
      <c r="N15" s="37"/>
      <c r="O15" s="37"/>
      <c r="P15" s="37"/>
      <c r="Q15" s="37"/>
      <c r="R15" s="22"/>
    </row>
    <row r="16" spans="2:18" ht="12" x14ac:dyDescent="0.2">
      <c r="B16" s="31"/>
      <c r="C16" s="32"/>
      <c r="D16" s="33" t="s">
        <v>656</v>
      </c>
      <c r="E16" s="33" t="s">
        <v>272</v>
      </c>
      <c r="F16" s="34" t="s">
        <v>707</v>
      </c>
      <c r="G16" s="34" t="s">
        <v>707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1600</v>
      </c>
      <c r="I16" s="36">
        <f t="shared" si="0"/>
        <v>1</v>
      </c>
      <c r="J16" s="37"/>
      <c r="K16" s="37"/>
      <c r="L16" s="37"/>
      <c r="M16" s="37"/>
      <c r="N16" s="37"/>
      <c r="O16" s="37"/>
      <c r="P16" s="37">
        <v>1600</v>
      </c>
      <c r="Q16" s="37"/>
      <c r="R16" s="22"/>
    </row>
    <row r="17" spans="2:18" ht="12" x14ac:dyDescent="0.2">
      <c r="B17" s="31"/>
      <c r="C17" s="32">
        <v>8</v>
      </c>
      <c r="D17" s="33" t="s">
        <v>657</v>
      </c>
      <c r="E17" s="72" t="s">
        <v>636</v>
      </c>
      <c r="F17" s="34" t="s">
        <v>704</v>
      </c>
      <c r="G17" s="34" t="s">
        <v>704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1320</v>
      </c>
      <c r="I17" s="36">
        <f t="shared" si="0"/>
        <v>2</v>
      </c>
      <c r="J17" s="37"/>
      <c r="K17" s="37">
        <v>880</v>
      </c>
      <c r="L17" s="37">
        <v>440</v>
      </c>
      <c r="M17" s="37"/>
      <c r="N17" s="37"/>
      <c r="O17" s="37"/>
      <c r="P17" s="37"/>
      <c r="Q17" s="37"/>
      <c r="R17" s="22"/>
    </row>
    <row r="18" spans="2:18" ht="12" x14ac:dyDescent="0.2">
      <c r="B18" s="31"/>
      <c r="C18" s="32">
        <v>9</v>
      </c>
      <c r="D18" s="33" t="s">
        <v>658</v>
      </c>
      <c r="E18" s="72" t="s">
        <v>264</v>
      </c>
      <c r="F18" s="34" t="s">
        <v>704</v>
      </c>
      <c r="G18" s="34" t="s">
        <v>701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1120</v>
      </c>
      <c r="I18" s="36">
        <f t="shared" si="0"/>
        <v>1</v>
      </c>
      <c r="J18" s="37"/>
      <c r="K18" s="37">
        <v>1120</v>
      </c>
      <c r="L18" s="37"/>
      <c r="M18" s="37"/>
      <c r="N18" s="37"/>
      <c r="O18" s="37"/>
      <c r="P18" s="37"/>
      <c r="Q18" s="37"/>
      <c r="R18" s="22"/>
    </row>
    <row r="19" spans="2:18" ht="12" x14ac:dyDescent="0.2">
      <c r="B19" s="31"/>
      <c r="C19" s="32">
        <v>10</v>
      </c>
      <c r="D19" s="33" t="s">
        <v>249</v>
      </c>
      <c r="E19" s="33" t="s">
        <v>647</v>
      </c>
      <c r="F19" s="34" t="s">
        <v>704</v>
      </c>
      <c r="G19" s="34" t="s">
        <v>704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880</v>
      </c>
      <c r="I19" s="36">
        <f t="shared" si="0"/>
        <v>1</v>
      </c>
      <c r="J19" s="37"/>
      <c r="K19" s="37"/>
      <c r="L19" s="37"/>
      <c r="M19" s="37">
        <v>880</v>
      </c>
      <c r="N19" s="37"/>
      <c r="O19" s="37"/>
      <c r="P19" s="37"/>
      <c r="Q19" s="37"/>
      <c r="R19" s="22"/>
    </row>
    <row r="20" spans="2:18" ht="12" x14ac:dyDescent="0.2">
      <c r="B20" s="31"/>
      <c r="C20" s="32"/>
      <c r="D20" s="33" t="s">
        <v>659</v>
      </c>
      <c r="E20" s="33" t="s">
        <v>660</v>
      </c>
      <c r="F20" s="34" t="s">
        <v>707</v>
      </c>
      <c r="G20" s="34" t="s">
        <v>707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880</v>
      </c>
      <c r="I20" s="36">
        <f t="shared" si="0"/>
        <v>1</v>
      </c>
      <c r="J20" s="37"/>
      <c r="K20" s="37"/>
      <c r="L20" s="37"/>
      <c r="M20" s="37"/>
      <c r="N20" s="37"/>
      <c r="O20" s="37"/>
      <c r="P20" s="37">
        <v>880</v>
      </c>
      <c r="Q20" s="37"/>
      <c r="R20" s="22"/>
    </row>
    <row r="21" spans="2:18" ht="12" x14ac:dyDescent="0.2">
      <c r="B21" s="31"/>
      <c r="C21" s="32">
        <v>12</v>
      </c>
      <c r="D21" s="33" t="s">
        <v>631</v>
      </c>
      <c r="E21" s="72" t="s">
        <v>264</v>
      </c>
      <c r="F21" s="34" t="s">
        <v>701</v>
      </c>
      <c r="G21" s="34" t="s">
        <v>701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680</v>
      </c>
      <c r="I21" s="36">
        <f t="shared" si="0"/>
        <v>1</v>
      </c>
      <c r="J21" s="37"/>
      <c r="K21" s="37"/>
      <c r="L21" s="37">
        <v>680</v>
      </c>
      <c r="M21" s="37"/>
      <c r="N21" s="37"/>
      <c r="O21" s="37"/>
      <c r="P21" s="37"/>
      <c r="Q21" s="37"/>
      <c r="R21" s="22"/>
    </row>
    <row r="22" spans="2:18" ht="12" x14ac:dyDescent="0.2">
      <c r="B22" s="31"/>
      <c r="C22" s="32">
        <v>13</v>
      </c>
      <c r="D22" s="33" t="s">
        <v>661</v>
      </c>
      <c r="E22" s="72" t="s">
        <v>652</v>
      </c>
      <c r="F22" s="34" t="s">
        <v>701</v>
      </c>
      <c r="G22" s="34" t="s">
        <v>701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440</v>
      </c>
      <c r="I22" s="36">
        <f t="shared" si="0"/>
        <v>1</v>
      </c>
      <c r="J22" s="37"/>
      <c r="K22" s="37"/>
      <c r="L22" s="37">
        <v>440</v>
      </c>
      <c r="M22" s="37"/>
      <c r="N22" s="37"/>
      <c r="O22" s="37"/>
      <c r="P22" s="37"/>
      <c r="Q22" s="37"/>
      <c r="R22" s="22"/>
    </row>
    <row r="23" spans="2:18" ht="12" x14ac:dyDescent="0.2">
      <c r="B23" s="31"/>
      <c r="C23" s="32"/>
      <c r="D23" s="33"/>
      <c r="E23" s="33"/>
      <c r="F23" s="34" t="s">
        <v>166</v>
      </c>
      <c r="G23" s="34" t="s">
        <v>166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36">
        <f t="shared" si="0"/>
        <v>0</v>
      </c>
      <c r="J23" s="37"/>
      <c r="K23" s="37"/>
      <c r="L23" s="37"/>
      <c r="M23" s="37"/>
      <c r="N23" s="37"/>
      <c r="O23" s="37"/>
      <c r="P23" s="37"/>
      <c r="Q23" s="37"/>
      <c r="R23" s="22"/>
    </row>
    <row r="24" spans="2:18" ht="12" x14ac:dyDescent="0.2">
      <c r="B24" s="31"/>
      <c r="C24" s="32"/>
      <c r="D24" s="33"/>
      <c r="E24" s="33"/>
      <c r="F24" s="34" t="s">
        <v>166</v>
      </c>
      <c r="G24" s="34" t="s">
        <v>166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36">
        <f t="shared" si="0"/>
        <v>0</v>
      </c>
      <c r="J24" s="37"/>
      <c r="K24" s="37"/>
      <c r="L24" s="37"/>
      <c r="M24" s="37"/>
      <c r="N24" s="37"/>
      <c r="O24" s="37"/>
      <c r="P24" s="37"/>
      <c r="Q24" s="37"/>
      <c r="R24" s="22"/>
    </row>
    <row r="25" spans="2:18" ht="12" x14ac:dyDescent="0.2">
      <c r="B25" s="31"/>
      <c r="C25" s="32"/>
      <c r="D25" s="33"/>
      <c r="E25" s="33"/>
      <c r="F25" s="34" t="s">
        <v>166</v>
      </c>
      <c r="G25" s="34" t="s">
        <v>166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36">
        <f t="shared" si="0"/>
        <v>0</v>
      </c>
      <c r="J25" s="37"/>
      <c r="K25" s="37"/>
      <c r="L25" s="37"/>
      <c r="M25" s="37"/>
      <c r="N25" s="37"/>
      <c r="O25" s="37"/>
      <c r="P25" s="37"/>
      <c r="Q25" s="37"/>
      <c r="R25" s="22"/>
    </row>
    <row r="26" spans="2:18" ht="12" x14ac:dyDescent="0.2">
      <c r="B26" s="31"/>
      <c r="C26" s="32"/>
      <c r="D26" s="33"/>
      <c r="E26" s="33"/>
      <c r="F26" s="34" t="s">
        <v>166</v>
      </c>
      <c r="G26" s="34" t="s">
        <v>166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36">
        <f t="shared" si="0"/>
        <v>0</v>
      </c>
      <c r="J26" s="37"/>
      <c r="K26" s="37"/>
      <c r="L26" s="37"/>
      <c r="M26" s="37"/>
      <c r="N26" s="37"/>
      <c r="O26" s="37"/>
      <c r="P26" s="37"/>
      <c r="Q26" s="37"/>
      <c r="R26" s="22"/>
    </row>
    <row r="27" spans="2:18" ht="12" x14ac:dyDescent="0.2">
      <c r="B27" s="31"/>
      <c r="C27" s="32"/>
      <c r="D27" s="33"/>
      <c r="E27" s="72"/>
      <c r="F27" s="34" t="s">
        <v>166</v>
      </c>
      <c r="G27" s="34" t="s">
        <v>166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36">
        <f t="shared" si="0"/>
        <v>0</v>
      </c>
      <c r="J27" s="37"/>
      <c r="K27" s="37"/>
      <c r="L27" s="37"/>
      <c r="M27" s="37"/>
      <c r="N27" s="37"/>
      <c r="O27" s="37"/>
      <c r="P27" s="37"/>
      <c r="Q27" s="37"/>
      <c r="R27" s="22"/>
    </row>
    <row r="28" spans="2:18" ht="12" x14ac:dyDescent="0.2">
      <c r="B28" s="31"/>
      <c r="C28" s="32"/>
      <c r="D28" s="33"/>
      <c r="E28" s="72"/>
      <c r="F28" s="34" t="s">
        <v>166</v>
      </c>
      <c r="G28" s="34" t="s">
        <v>166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36">
        <f t="shared" si="0"/>
        <v>0</v>
      </c>
      <c r="J28" s="37"/>
      <c r="K28" s="37"/>
      <c r="L28" s="37"/>
      <c r="M28" s="37"/>
      <c r="N28" s="37"/>
      <c r="O28" s="37"/>
      <c r="P28" s="37"/>
      <c r="Q28" s="37"/>
      <c r="R28" s="22"/>
    </row>
    <row r="29" spans="2:18" ht="12" x14ac:dyDescent="0.2">
      <c r="B29" s="31"/>
      <c r="C29" s="32"/>
      <c r="D29" s="33"/>
      <c r="E29" s="72"/>
      <c r="F29" s="34" t="s">
        <v>166</v>
      </c>
      <c r="G29" s="34" t="s">
        <v>166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36">
        <f t="shared" si="0"/>
        <v>0</v>
      </c>
      <c r="J29" s="37"/>
      <c r="K29" s="37"/>
      <c r="L29" s="37"/>
      <c r="M29" s="37"/>
      <c r="N29" s="37"/>
      <c r="O29" s="37"/>
      <c r="P29" s="37"/>
      <c r="Q29" s="37"/>
      <c r="R29" s="22"/>
    </row>
    <row r="30" spans="2:18" ht="12" x14ac:dyDescent="0.2">
      <c r="B30" s="31"/>
      <c r="C30" s="32"/>
      <c r="D30" s="33"/>
      <c r="E30" s="72"/>
      <c r="F30" s="34" t="s">
        <v>166</v>
      </c>
      <c r="G30" s="34" t="s">
        <v>166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36">
        <f t="shared" si="0"/>
        <v>0</v>
      </c>
      <c r="J30" s="37"/>
      <c r="K30" s="37"/>
      <c r="L30" s="37"/>
      <c r="M30" s="37"/>
      <c r="N30" s="37"/>
      <c r="O30" s="37"/>
      <c r="P30" s="37"/>
      <c r="Q30" s="37"/>
      <c r="R30" s="22"/>
    </row>
    <row r="31" spans="2:18" ht="12" x14ac:dyDescent="0.2">
      <c r="B31" s="31"/>
      <c r="C31" s="32"/>
      <c r="D31" s="33"/>
      <c r="E31" s="72"/>
      <c r="F31" s="34" t="s">
        <v>166</v>
      </c>
      <c r="G31" s="34" t="s">
        <v>166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36">
        <f t="shared" si="0"/>
        <v>0</v>
      </c>
      <c r="J31" s="37"/>
      <c r="K31" s="37"/>
      <c r="L31" s="37"/>
      <c r="M31" s="37"/>
      <c r="N31" s="37"/>
      <c r="O31" s="37"/>
      <c r="P31" s="37"/>
      <c r="Q31" s="37"/>
      <c r="R31" s="22"/>
    </row>
    <row r="32" spans="2:18" ht="12" x14ac:dyDescent="0.2">
      <c r="B32" s="31"/>
      <c r="C32" s="32"/>
      <c r="D32" s="33"/>
      <c r="E32" s="72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0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3"/>
      <c r="E33" s="72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si="0"/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33"/>
      <c r="E34" s="72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si="0"/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33"/>
      <c r="E35" s="72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0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33"/>
      <c r="E36" s="72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0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3"/>
      <c r="E37" s="72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0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33"/>
      <c r="E38" s="72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0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3"/>
      <c r="E39" s="72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0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0.199999999999999" x14ac:dyDescent="0.2">
      <c r="B40" s="41"/>
      <c r="C40" s="42"/>
      <c r="D40" s="42"/>
      <c r="E40" s="42"/>
      <c r="F40" s="48"/>
      <c r="G40" s="48"/>
      <c r="H40" s="57"/>
      <c r="I40" s="57"/>
      <c r="J40" s="42"/>
      <c r="K40" s="42"/>
      <c r="L40" s="42"/>
      <c r="M40" s="42"/>
      <c r="N40" s="42"/>
      <c r="O40" s="42"/>
      <c r="P40" s="42"/>
      <c r="Q40" s="42"/>
      <c r="R40" s="22"/>
    </row>
    <row r="41" spans="2:18" ht="10.199999999999999" x14ac:dyDescent="0.2">
      <c r="B41" s="180"/>
      <c r="C41" s="46"/>
      <c r="D41" s="47"/>
      <c r="E41" s="47" t="str">
        <f>SM!$D$41</f>
        <v>CONTAGEM DE SEMANAS</v>
      </c>
      <c r="F41" s="48"/>
      <c r="G41" s="48"/>
      <c r="H41" s="57"/>
      <c r="I41" s="57"/>
      <c r="J41" s="50">
        <f>SM!H$41</f>
        <v>51</v>
      </c>
      <c r="K41" s="50">
        <f>SM!I$41</f>
        <v>39</v>
      </c>
      <c r="L41" s="50">
        <f>SM!J$41</f>
        <v>35</v>
      </c>
      <c r="M41" s="50">
        <f>SM!K$41</f>
        <v>31</v>
      </c>
      <c r="N41" s="50">
        <f>SM!L$41</f>
        <v>30</v>
      </c>
      <c r="O41" s="50">
        <f>SM!M$41</f>
        <v>12</v>
      </c>
      <c r="P41" s="50">
        <f>SM!N$41</f>
        <v>5</v>
      </c>
      <c r="Q41" s="50">
        <f>SM!O$41</f>
        <v>1</v>
      </c>
      <c r="R41" s="51"/>
    </row>
  </sheetData>
  <pageMargins left="0.511811024" right="0.511811024" top="0.78740157499999996" bottom="0.78740157499999996" header="0.31496062000000002" footer="0.3149606200000000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P41"/>
  <sheetViews>
    <sheetView workbookViewId="0"/>
  </sheetViews>
  <sheetFormatPr defaultRowHeight="14.4" x14ac:dyDescent="0.2"/>
  <cols>
    <col min="4" max="4" width="33.5703125" bestFit="1" customWidth="1"/>
  </cols>
  <sheetData>
    <row r="2" spans="2:16" ht="12" x14ac:dyDescent="0.2">
      <c r="B2" s="1" t="str">
        <f>SM!B2</f>
        <v>RANKING ESTADUAL - 2018</v>
      </c>
      <c r="E2" s="2"/>
      <c r="F2" s="52"/>
      <c r="G2" s="53"/>
      <c r="H2" s="4"/>
      <c r="I2" s="4"/>
      <c r="J2" s="4"/>
      <c r="K2" s="4"/>
      <c r="L2" s="4"/>
      <c r="M2" s="4"/>
      <c r="N2" s="4"/>
      <c r="O2" s="4"/>
    </row>
    <row r="3" spans="2:16" ht="12" x14ac:dyDescent="0.2">
      <c r="B3" s="5" t="s">
        <v>662</v>
      </c>
      <c r="D3" s="6">
        <f>SM!D3</f>
        <v>43255</v>
      </c>
      <c r="E3" s="2"/>
      <c r="F3" s="52"/>
      <c r="G3" s="53"/>
      <c r="H3" s="4"/>
      <c r="I3" s="4"/>
      <c r="J3" s="4"/>
      <c r="K3" s="4"/>
      <c r="L3" s="4"/>
      <c r="M3" s="4"/>
      <c r="N3" s="4"/>
      <c r="O3" s="4"/>
    </row>
    <row r="4" spans="2:16" ht="12" x14ac:dyDescent="0.2">
      <c r="B4" s="4"/>
      <c r="C4" s="7"/>
      <c r="D4" s="8"/>
      <c r="E4" s="2"/>
      <c r="F4" s="52"/>
      <c r="G4" s="53"/>
      <c r="H4" s="4"/>
      <c r="I4" s="4"/>
      <c r="J4" s="4"/>
      <c r="K4" s="4"/>
      <c r="L4" s="4"/>
      <c r="M4" s="4"/>
      <c r="N4" s="4"/>
      <c r="O4" s="4"/>
    </row>
    <row r="5" spans="2:16" ht="12" x14ac:dyDescent="0.2">
      <c r="B5" s="9"/>
      <c r="C5" s="10"/>
      <c r="D5" s="10"/>
      <c r="E5" s="11"/>
      <c r="F5" s="12"/>
      <c r="G5" s="13"/>
      <c r="H5" s="14"/>
      <c r="I5" s="14"/>
      <c r="J5" s="14"/>
      <c r="K5" s="14"/>
      <c r="L5" s="14"/>
      <c r="M5" s="14"/>
      <c r="N5" s="14"/>
      <c r="O5" s="14"/>
      <c r="P5" s="15"/>
    </row>
    <row r="6" spans="2:16" ht="24" x14ac:dyDescent="0.2">
      <c r="B6" s="16"/>
      <c r="C6" s="17" t="s">
        <v>2</v>
      </c>
      <c r="D6" s="17" t="str">
        <f>SM!D6</f>
        <v>ATLETA</v>
      </c>
      <c r="E6" s="54" t="str">
        <f>SM!E6</f>
        <v>ENTIDADE</v>
      </c>
      <c r="F6" s="19" t="str">
        <f>SM!F6</f>
        <v>TOTAL RK52</v>
      </c>
      <c r="G6" s="20" t="str">
        <f>SM!G6</f>
        <v>Torneios</v>
      </c>
      <c r="H6" s="21" t="str">
        <f>SM!H6</f>
        <v>2o</v>
      </c>
      <c r="I6" s="21" t="str">
        <f>SM!I6</f>
        <v>3o</v>
      </c>
      <c r="J6" s="21" t="str">
        <f>SM!J6</f>
        <v>2o</v>
      </c>
      <c r="K6" s="21" t="str">
        <f>SM!K6</f>
        <v>4o</v>
      </c>
      <c r="L6" s="21" t="str">
        <f>SM!L6</f>
        <v>1o</v>
      </c>
      <c r="M6" s="21" t="str">
        <f>SM!M6</f>
        <v>1o</v>
      </c>
      <c r="N6" s="21" t="str">
        <f>SM!N6</f>
        <v>1o</v>
      </c>
      <c r="O6" s="21" t="str">
        <f>SM!O6</f>
        <v>2o</v>
      </c>
      <c r="P6" s="22"/>
    </row>
    <row r="7" spans="2:16" ht="12" x14ac:dyDescent="0.2">
      <c r="B7" s="16"/>
      <c r="C7" s="17"/>
      <c r="D7" s="17"/>
      <c r="E7" s="54"/>
      <c r="F7" s="19"/>
      <c r="G7" s="20"/>
      <c r="H7" s="23" t="str">
        <f>SM!H7</f>
        <v>EST</v>
      </c>
      <c r="I7" s="23" t="str">
        <f>SM!I7</f>
        <v>EST</v>
      </c>
      <c r="J7" s="23" t="str">
        <f>SM!J7</f>
        <v>M-CWB</v>
      </c>
      <c r="K7" s="23" t="str">
        <f>SM!K7</f>
        <v>EST</v>
      </c>
      <c r="L7" s="23" t="str">
        <f>SM!L7</f>
        <v>M-OES</v>
      </c>
      <c r="M7" s="23" t="str">
        <f>SM!M7</f>
        <v>M-CWB</v>
      </c>
      <c r="N7" s="23" t="str">
        <f>SM!N7</f>
        <v>EST</v>
      </c>
      <c r="O7" s="23" t="str">
        <f>SM!O7</f>
        <v>EST</v>
      </c>
      <c r="P7" s="22"/>
    </row>
    <row r="8" spans="2:16" ht="12" x14ac:dyDescent="0.2">
      <c r="B8" s="24"/>
      <c r="C8" s="17"/>
      <c r="D8" s="17"/>
      <c r="E8" s="54"/>
      <c r="F8" s="19"/>
      <c r="G8" s="20"/>
      <c r="H8" s="25">
        <f>SM!H8</f>
        <v>42905</v>
      </c>
      <c r="I8" s="25">
        <f>SM!I8</f>
        <v>42988</v>
      </c>
      <c r="J8" s="25">
        <f>SM!J8</f>
        <v>43017</v>
      </c>
      <c r="K8" s="25">
        <f>SM!K8</f>
        <v>43045</v>
      </c>
      <c r="L8" s="25">
        <f>SM!L8</f>
        <v>43052</v>
      </c>
      <c r="M8" s="25">
        <f>SM!M8</f>
        <v>43178</v>
      </c>
      <c r="N8" s="25">
        <f>SM!N8</f>
        <v>43222</v>
      </c>
      <c r="O8" s="25">
        <f>SM!O8</f>
        <v>43255</v>
      </c>
      <c r="P8" s="22"/>
    </row>
    <row r="9" spans="2:16" ht="12" x14ac:dyDescent="0.2">
      <c r="B9" s="26"/>
      <c r="C9" s="10"/>
      <c r="D9" s="10"/>
      <c r="E9" s="27"/>
      <c r="F9" s="28"/>
      <c r="G9" s="29"/>
      <c r="H9" s="30"/>
      <c r="I9" s="30"/>
      <c r="J9" s="30"/>
      <c r="K9" s="30"/>
      <c r="L9" s="30"/>
      <c r="M9" s="30"/>
      <c r="N9" s="30"/>
      <c r="O9" s="30"/>
      <c r="P9" s="22"/>
    </row>
    <row r="10" spans="2:16" ht="12" x14ac:dyDescent="0.2">
      <c r="B10" s="31"/>
      <c r="C10" s="32">
        <v>1</v>
      </c>
      <c r="D10" s="33" t="s">
        <v>282</v>
      </c>
      <c r="E10" s="34" t="s">
        <v>231</v>
      </c>
      <c r="F10" s="35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6080</v>
      </c>
      <c r="G10" s="36">
        <f t="shared" ref="G10:G39" si="0">COUNT(H10:P10)-COUNTIF(H10:P10,"=0")</f>
        <v>6</v>
      </c>
      <c r="H10" s="37">
        <v>1360</v>
      </c>
      <c r="I10" s="37">
        <v>1120</v>
      </c>
      <c r="J10" s="37"/>
      <c r="K10" s="37">
        <v>1360</v>
      </c>
      <c r="L10" s="37"/>
      <c r="M10" s="37">
        <v>560</v>
      </c>
      <c r="N10" s="37">
        <v>1360</v>
      </c>
      <c r="O10" s="37">
        <v>880</v>
      </c>
      <c r="P10" s="22"/>
    </row>
    <row r="11" spans="2:16" ht="12" x14ac:dyDescent="0.2">
      <c r="B11" s="31"/>
      <c r="C11" s="32">
        <v>2</v>
      </c>
      <c r="D11" s="33" t="s">
        <v>289</v>
      </c>
      <c r="E11" s="34" t="s">
        <v>231</v>
      </c>
      <c r="F11" s="35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4800</v>
      </c>
      <c r="G11" s="36">
        <f t="shared" si="0"/>
        <v>7</v>
      </c>
      <c r="H11" s="37">
        <v>880</v>
      </c>
      <c r="I11" s="37">
        <v>1120</v>
      </c>
      <c r="J11" s="37">
        <v>800</v>
      </c>
      <c r="K11" s="37">
        <v>1120</v>
      </c>
      <c r="L11" s="37"/>
      <c r="M11" s="37">
        <v>560</v>
      </c>
      <c r="N11" s="37">
        <v>640</v>
      </c>
      <c r="O11" s="37">
        <v>880</v>
      </c>
      <c r="P11" s="22"/>
    </row>
    <row r="12" spans="2:16" ht="12" x14ac:dyDescent="0.2">
      <c r="B12" s="31"/>
      <c r="C12" s="32">
        <v>3</v>
      </c>
      <c r="D12" s="33" t="s">
        <v>640</v>
      </c>
      <c r="E12" s="34" t="s">
        <v>704</v>
      </c>
      <c r="F12" s="35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3480</v>
      </c>
      <c r="G12" s="36">
        <f t="shared" si="0"/>
        <v>4</v>
      </c>
      <c r="H12" s="37"/>
      <c r="I12" s="37"/>
      <c r="J12" s="37">
        <v>320</v>
      </c>
      <c r="K12" s="37">
        <v>1600</v>
      </c>
      <c r="L12" s="37"/>
      <c r="M12" s="37">
        <v>680</v>
      </c>
      <c r="N12" s="37">
        <v>880</v>
      </c>
      <c r="O12" s="37"/>
      <c r="P12" s="22"/>
    </row>
    <row r="13" spans="2:16" ht="12" x14ac:dyDescent="0.2">
      <c r="B13" s="31"/>
      <c r="C13" s="32">
        <v>4</v>
      </c>
      <c r="D13" s="33" t="s">
        <v>292</v>
      </c>
      <c r="E13" s="34" t="s">
        <v>703</v>
      </c>
      <c r="F13" s="35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3360</v>
      </c>
      <c r="G13" s="36">
        <f t="shared" si="0"/>
        <v>3</v>
      </c>
      <c r="H13" s="37">
        <v>880</v>
      </c>
      <c r="I13" s="37">
        <v>1360</v>
      </c>
      <c r="J13" s="37"/>
      <c r="K13" s="37"/>
      <c r="L13" s="37"/>
      <c r="M13" s="37"/>
      <c r="N13" s="37">
        <v>1120</v>
      </c>
      <c r="O13" s="37"/>
      <c r="P13" s="22"/>
    </row>
    <row r="14" spans="2:16" ht="12" x14ac:dyDescent="0.2">
      <c r="B14" s="31"/>
      <c r="C14" s="32">
        <v>5</v>
      </c>
      <c r="D14" s="33" t="s">
        <v>108</v>
      </c>
      <c r="E14" s="34" t="s">
        <v>708</v>
      </c>
      <c r="F14" s="35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2960</v>
      </c>
      <c r="G14" s="36">
        <f t="shared" si="0"/>
        <v>2</v>
      </c>
      <c r="H14" s="37"/>
      <c r="I14" s="37">
        <v>1600</v>
      </c>
      <c r="J14" s="37"/>
      <c r="K14" s="37"/>
      <c r="L14" s="37"/>
      <c r="M14" s="37"/>
      <c r="N14" s="37"/>
      <c r="O14" s="37">
        <v>1360</v>
      </c>
      <c r="P14" s="22"/>
    </row>
    <row r="15" spans="2:16" ht="12" x14ac:dyDescent="0.2">
      <c r="B15" s="31"/>
      <c r="C15" s="32">
        <v>6</v>
      </c>
      <c r="D15" s="72" t="s">
        <v>629</v>
      </c>
      <c r="E15" s="34" t="s">
        <v>701</v>
      </c>
      <c r="F15" s="35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2800</v>
      </c>
      <c r="G15" s="36">
        <f t="shared" si="0"/>
        <v>3</v>
      </c>
      <c r="H15" s="37"/>
      <c r="I15" s="37"/>
      <c r="J15" s="37"/>
      <c r="K15" s="37"/>
      <c r="L15" s="37"/>
      <c r="M15" s="37">
        <v>800</v>
      </c>
      <c r="N15" s="37">
        <v>1120</v>
      </c>
      <c r="O15" s="37">
        <v>880</v>
      </c>
      <c r="P15" s="22"/>
    </row>
    <row r="16" spans="2:16" ht="12" x14ac:dyDescent="0.2">
      <c r="B16" s="31"/>
      <c r="C16" s="32">
        <v>7</v>
      </c>
      <c r="D16" s="33" t="s">
        <v>257</v>
      </c>
      <c r="E16" s="34" t="s">
        <v>703</v>
      </c>
      <c r="F16" s="35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2640</v>
      </c>
      <c r="G16" s="36">
        <f t="shared" si="0"/>
        <v>3</v>
      </c>
      <c r="H16" s="37">
        <v>880</v>
      </c>
      <c r="I16" s="37"/>
      <c r="J16" s="37"/>
      <c r="K16" s="37"/>
      <c r="L16" s="37"/>
      <c r="M16" s="37"/>
      <c r="N16" s="37">
        <v>640</v>
      </c>
      <c r="O16" s="37">
        <v>1120</v>
      </c>
      <c r="P16" s="22"/>
    </row>
    <row r="17" spans="2:16" ht="12" x14ac:dyDescent="0.2">
      <c r="B17" s="31"/>
      <c r="C17" s="32">
        <v>8</v>
      </c>
      <c r="D17" s="33" t="s">
        <v>631</v>
      </c>
      <c r="E17" s="34" t="s">
        <v>701</v>
      </c>
      <c r="F17" s="35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2320</v>
      </c>
      <c r="G17" s="36">
        <f t="shared" si="0"/>
        <v>3</v>
      </c>
      <c r="H17" s="37"/>
      <c r="I17" s="37"/>
      <c r="J17" s="37">
        <v>560</v>
      </c>
      <c r="K17" s="37">
        <v>880</v>
      </c>
      <c r="L17" s="37"/>
      <c r="M17" s="37"/>
      <c r="N17" s="37"/>
      <c r="O17" s="37">
        <v>880</v>
      </c>
      <c r="P17" s="22"/>
    </row>
    <row r="18" spans="2:16" ht="12" x14ac:dyDescent="0.2">
      <c r="B18" s="31"/>
      <c r="C18" s="32">
        <v>9</v>
      </c>
      <c r="D18" s="33" t="s">
        <v>663</v>
      </c>
      <c r="E18" s="34" t="s">
        <v>704</v>
      </c>
      <c r="F18" s="35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2280</v>
      </c>
      <c r="G18" s="36">
        <f t="shared" si="0"/>
        <v>4</v>
      </c>
      <c r="H18" s="37"/>
      <c r="I18" s="37"/>
      <c r="J18" s="37">
        <v>320</v>
      </c>
      <c r="K18" s="37">
        <v>880</v>
      </c>
      <c r="L18" s="37"/>
      <c r="M18" s="37">
        <v>440</v>
      </c>
      <c r="N18" s="37">
        <v>640</v>
      </c>
      <c r="O18" s="37"/>
      <c r="P18" s="22"/>
    </row>
    <row r="19" spans="2:16" ht="12" x14ac:dyDescent="0.2">
      <c r="B19" s="31"/>
      <c r="C19" s="32">
        <v>10</v>
      </c>
      <c r="D19" s="8" t="s">
        <v>664</v>
      </c>
      <c r="E19" s="34" t="s">
        <v>704</v>
      </c>
      <c r="F19" s="35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2200</v>
      </c>
      <c r="G19" s="36">
        <f t="shared" si="0"/>
        <v>3</v>
      </c>
      <c r="H19" s="37"/>
      <c r="I19" s="37"/>
      <c r="J19" s="37"/>
      <c r="K19" s="37">
        <v>1120</v>
      </c>
      <c r="L19" s="37"/>
      <c r="M19" s="37">
        <v>440</v>
      </c>
      <c r="N19" s="37">
        <v>640</v>
      </c>
      <c r="O19" s="37"/>
      <c r="P19" s="22"/>
    </row>
    <row r="20" spans="2:16" ht="12" x14ac:dyDescent="0.2">
      <c r="B20" s="31"/>
      <c r="C20" s="32">
        <v>11</v>
      </c>
      <c r="D20" s="33" t="s">
        <v>665</v>
      </c>
      <c r="E20" s="34" t="s">
        <v>719</v>
      </c>
      <c r="F20" s="35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1600</v>
      </c>
      <c r="G20" s="36">
        <f t="shared" si="0"/>
        <v>1</v>
      </c>
      <c r="H20" s="37">
        <v>1600</v>
      </c>
      <c r="I20" s="37"/>
      <c r="J20" s="37"/>
      <c r="K20" s="37"/>
      <c r="L20" s="37"/>
      <c r="M20" s="37"/>
      <c r="N20" s="37"/>
      <c r="O20" s="37"/>
      <c r="P20" s="22"/>
    </row>
    <row r="21" spans="2:16" ht="12" x14ac:dyDescent="0.2">
      <c r="B21" s="31"/>
      <c r="C21" s="32"/>
      <c r="D21" s="33" t="s">
        <v>666</v>
      </c>
      <c r="E21" s="34" t="s">
        <v>703</v>
      </c>
      <c r="F21" s="35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1600</v>
      </c>
      <c r="G21" s="36">
        <f t="shared" si="0"/>
        <v>1</v>
      </c>
      <c r="H21" s="37"/>
      <c r="I21" s="37"/>
      <c r="J21" s="37"/>
      <c r="K21" s="37"/>
      <c r="L21" s="37"/>
      <c r="M21" s="37"/>
      <c r="N21" s="37"/>
      <c r="O21" s="37">
        <v>1600</v>
      </c>
      <c r="P21" s="22"/>
    </row>
    <row r="22" spans="2:16" ht="12" x14ac:dyDescent="0.2">
      <c r="B22" s="31"/>
      <c r="C22" s="32">
        <v>13</v>
      </c>
      <c r="D22" s="33" t="s">
        <v>643</v>
      </c>
      <c r="E22" s="34" t="s">
        <v>701</v>
      </c>
      <c r="F22" s="35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880</v>
      </c>
      <c r="G22" s="36">
        <f t="shared" si="0"/>
        <v>2</v>
      </c>
      <c r="H22" s="37"/>
      <c r="I22" s="37"/>
      <c r="J22" s="37">
        <v>440</v>
      </c>
      <c r="K22" s="37"/>
      <c r="L22" s="37"/>
      <c r="M22" s="37">
        <v>440</v>
      </c>
      <c r="N22" s="37"/>
      <c r="O22" s="37"/>
      <c r="P22" s="22"/>
    </row>
    <row r="23" spans="2:16" ht="12" x14ac:dyDescent="0.2">
      <c r="B23" s="31"/>
      <c r="C23" s="32"/>
      <c r="D23" s="33" t="s">
        <v>249</v>
      </c>
      <c r="E23" s="34" t="s">
        <v>704</v>
      </c>
      <c r="F23" s="35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880</v>
      </c>
      <c r="G23" s="36">
        <f t="shared" si="0"/>
        <v>1</v>
      </c>
      <c r="H23" s="37"/>
      <c r="I23" s="37"/>
      <c r="J23" s="37"/>
      <c r="K23" s="37">
        <v>880</v>
      </c>
      <c r="L23" s="37"/>
      <c r="M23" s="37"/>
      <c r="N23" s="37"/>
      <c r="O23" s="37"/>
      <c r="P23" s="22"/>
    </row>
    <row r="24" spans="2:16" ht="12" x14ac:dyDescent="0.2">
      <c r="B24" s="31"/>
      <c r="C24" s="32">
        <v>15</v>
      </c>
      <c r="D24" s="33" t="s">
        <v>661</v>
      </c>
      <c r="E24" s="34" t="s">
        <v>701</v>
      </c>
      <c r="F24" s="35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680</v>
      </c>
      <c r="G24" s="36">
        <f t="shared" si="0"/>
        <v>1</v>
      </c>
      <c r="H24" s="37"/>
      <c r="I24" s="37"/>
      <c r="J24" s="37">
        <v>680</v>
      </c>
      <c r="K24" s="37"/>
      <c r="L24" s="37"/>
      <c r="M24" s="37"/>
      <c r="N24" s="37"/>
      <c r="O24" s="37"/>
      <c r="P24" s="22"/>
    </row>
    <row r="25" spans="2:16" ht="12" x14ac:dyDescent="0.2">
      <c r="B25" s="31"/>
      <c r="C25" s="32">
        <v>16</v>
      </c>
      <c r="D25" s="33" t="s">
        <v>667</v>
      </c>
      <c r="E25" s="34" t="s">
        <v>704</v>
      </c>
      <c r="F25" s="35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560</v>
      </c>
      <c r="G25" s="36">
        <f t="shared" si="0"/>
        <v>1</v>
      </c>
      <c r="H25" s="37"/>
      <c r="I25" s="37"/>
      <c r="J25" s="37">
        <v>560</v>
      </c>
      <c r="K25" s="37"/>
      <c r="L25" s="37"/>
      <c r="M25" s="37"/>
      <c r="N25" s="37"/>
      <c r="O25" s="37"/>
      <c r="P25" s="22"/>
    </row>
    <row r="26" spans="2:16" ht="12" x14ac:dyDescent="0.2">
      <c r="B26" s="31"/>
      <c r="C26" s="32">
        <v>17</v>
      </c>
      <c r="D26" s="33" t="s">
        <v>628</v>
      </c>
      <c r="E26" s="34" t="s">
        <v>231</v>
      </c>
      <c r="F26" s="35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440</v>
      </c>
      <c r="G26" s="36">
        <f t="shared" si="0"/>
        <v>1</v>
      </c>
      <c r="H26" s="37"/>
      <c r="I26" s="37"/>
      <c r="J26" s="37"/>
      <c r="K26" s="37"/>
      <c r="L26" s="37"/>
      <c r="M26" s="37">
        <v>440</v>
      </c>
      <c r="N26" s="37"/>
      <c r="O26" s="37"/>
      <c r="P26" s="22"/>
    </row>
    <row r="27" spans="2:16" ht="12" x14ac:dyDescent="0.2">
      <c r="B27" s="31"/>
      <c r="C27" s="32">
        <v>18</v>
      </c>
      <c r="D27" s="33" t="s">
        <v>244</v>
      </c>
      <c r="E27" s="34" t="s">
        <v>231</v>
      </c>
      <c r="F27" s="35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320</v>
      </c>
      <c r="G27" s="36">
        <f t="shared" si="0"/>
        <v>1</v>
      </c>
      <c r="H27" s="37"/>
      <c r="I27" s="37"/>
      <c r="J27" s="37">
        <v>320</v>
      </c>
      <c r="K27" s="37"/>
      <c r="L27" s="37"/>
      <c r="M27" s="37"/>
      <c r="N27" s="37"/>
      <c r="O27" s="37"/>
      <c r="P27" s="22"/>
    </row>
    <row r="28" spans="2:16" ht="12" x14ac:dyDescent="0.2">
      <c r="B28" s="31"/>
      <c r="C28" s="32"/>
      <c r="D28" s="33" t="s">
        <v>657</v>
      </c>
      <c r="E28" s="34" t="s">
        <v>704</v>
      </c>
      <c r="F28" s="35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320</v>
      </c>
      <c r="G28" s="36">
        <f t="shared" si="0"/>
        <v>1</v>
      </c>
      <c r="H28" s="37"/>
      <c r="I28" s="37"/>
      <c r="J28" s="37">
        <v>320</v>
      </c>
      <c r="K28" s="37"/>
      <c r="L28" s="37"/>
      <c r="M28" s="37"/>
      <c r="N28" s="37"/>
      <c r="O28" s="37"/>
      <c r="P28" s="22"/>
    </row>
    <row r="29" spans="2:16" ht="12" x14ac:dyDescent="0.2">
      <c r="B29" s="31"/>
      <c r="C29" s="32"/>
      <c r="D29" s="33" t="s">
        <v>642</v>
      </c>
      <c r="E29" s="34" t="s">
        <v>704</v>
      </c>
      <c r="F29" s="35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320</v>
      </c>
      <c r="G29" s="36">
        <f t="shared" si="0"/>
        <v>1</v>
      </c>
      <c r="H29" s="37"/>
      <c r="I29" s="37"/>
      <c r="J29" s="37">
        <v>320</v>
      </c>
      <c r="K29" s="37"/>
      <c r="L29" s="37"/>
      <c r="M29" s="37"/>
      <c r="N29" s="37"/>
      <c r="O29" s="37"/>
      <c r="P29" s="22"/>
    </row>
    <row r="30" spans="2:16" ht="12" x14ac:dyDescent="0.2">
      <c r="B30" s="31"/>
      <c r="C30" s="32"/>
      <c r="D30" s="33"/>
      <c r="E30" s="34" t="s">
        <v>166</v>
      </c>
      <c r="F30" s="35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36">
        <f t="shared" si="0"/>
        <v>0</v>
      </c>
      <c r="H30" s="37"/>
      <c r="I30" s="37"/>
      <c r="J30" s="37"/>
      <c r="K30" s="37"/>
      <c r="L30" s="37"/>
      <c r="M30" s="37"/>
      <c r="N30" s="37"/>
      <c r="O30" s="37"/>
      <c r="P30" s="22"/>
    </row>
    <row r="31" spans="2:16" ht="12" x14ac:dyDescent="0.2">
      <c r="B31" s="31"/>
      <c r="C31" s="32"/>
      <c r="D31" s="33"/>
      <c r="E31" s="34" t="s">
        <v>166</v>
      </c>
      <c r="F31" s="35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36">
        <f t="shared" si="0"/>
        <v>0</v>
      </c>
      <c r="H31" s="37"/>
      <c r="I31" s="37"/>
      <c r="J31" s="37"/>
      <c r="K31" s="37"/>
      <c r="L31" s="37"/>
      <c r="M31" s="37"/>
      <c r="N31" s="37"/>
      <c r="O31" s="37"/>
      <c r="P31" s="22"/>
    </row>
    <row r="32" spans="2:16" ht="12" x14ac:dyDescent="0.2">
      <c r="B32" s="31"/>
      <c r="C32" s="32"/>
      <c r="D32" s="33"/>
      <c r="E32" s="34" t="s">
        <v>166</v>
      </c>
      <c r="F32" s="35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36">
        <f t="shared" si="0"/>
        <v>0</v>
      </c>
      <c r="H32" s="37"/>
      <c r="I32" s="37"/>
      <c r="J32" s="37"/>
      <c r="K32" s="37"/>
      <c r="L32" s="37"/>
      <c r="M32" s="37"/>
      <c r="N32" s="37"/>
      <c r="O32" s="37"/>
      <c r="P32" s="22"/>
    </row>
    <row r="33" spans="2:16" ht="12" x14ac:dyDescent="0.2">
      <c r="B33" s="31"/>
      <c r="C33" s="32"/>
      <c r="D33" s="33"/>
      <c r="E33" s="34" t="s">
        <v>166</v>
      </c>
      <c r="F33" s="35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36">
        <f t="shared" si="0"/>
        <v>0</v>
      </c>
      <c r="H33" s="37"/>
      <c r="I33" s="37"/>
      <c r="J33" s="37"/>
      <c r="K33" s="37"/>
      <c r="L33" s="37"/>
      <c r="M33" s="37"/>
      <c r="N33" s="37"/>
      <c r="O33" s="37"/>
      <c r="P33" s="22"/>
    </row>
    <row r="34" spans="2:16" ht="12" x14ac:dyDescent="0.2">
      <c r="B34" s="31"/>
      <c r="C34" s="32"/>
      <c r="D34" s="33"/>
      <c r="E34" s="34" t="s">
        <v>166</v>
      </c>
      <c r="F34" s="35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36">
        <f t="shared" si="0"/>
        <v>0</v>
      </c>
      <c r="H34" s="37"/>
      <c r="I34" s="37"/>
      <c r="J34" s="37"/>
      <c r="K34" s="37"/>
      <c r="L34" s="37"/>
      <c r="M34" s="37"/>
      <c r="N34" s="37"/>
      <c r="O34" s="37"/>
      <c r="P34" s="22"/>
    </row>
    <row r="35" spans="2:16" ht="12" x14ac:dyDescent="0.2">
      <c r="B35" s="31"/>
      <c r="C35" s="32"/>
      <c r="D35" s="33"/>
      <c r="E35" s="34" t="s">
        <v>166</v>
      </c>
      <c r="F35" s="35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36">
        <f t="shared" si="0"/>
        <v>0</v>
      </c>
      <c r="H35" s="37"/>
      <c r="I35" s="37"/>
      <c r="J35" s="37"/>
      <c r="K35" s="37"/>
      <c r="L35" s="37"/>
      <c r="M35" s="37"/>
      <c r="N35" s="37"/>
      <c r="O35" s="37"/>
      <c r="P35" s="22"/>
    </row>
    <row r="36" spans="2:16" ht="12" x14ac:dyDescent="0.2">
      <c r="B36" s="31"/>
      <c r="C36" s="32"/>
      <c r="D36" s="33"/>
      <c r="E36" s="34" t="s">
        <v>166</v>
      </c>
      <c r="F36" s="35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36">
        <f t="shared" si="0"/>
        <v>0</v>
      </c>
      <c r="H36" s="37"/>
      <c r="I36" s="37"/>
      <c r="J36" s="37"/>
      <c r="K36" s="37"/>
      <c r="L36" s="37"/>
      <c r="M36" s="37"/>
      <c r="N36" s="37"/>
      <c r="O36" s="37"/>
      <c r="P36" s="22"/>
    </row>
    <row r="37" spans="2:16" ht="12" x14ac:dyDescent="0.2">
      <c r="B37" s="31"/>
      <c r="C37" s="32"/>
      <c r="D37" s="33"/>
      <c r="E37" s="34" t="s">
        <v>166</v>
      </c>
      <c r="F37" s="35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36">
        <f t="shared" si="0"/>
        <v>0</v>
      </c>
      <c r="H37" s="37"/>
      <c r="I37" s="37"/>
      <c r="J37" s="37"/>
      <c r="K37" s="37"/>
      <c r="L37" s="37"/>
      <c r="M37" s="37"/>
      <c r="N37" s="37"/>
      <c r="O37" s="37"/>
      <c r="P37" s="22"/>
    </row>
    <row r="38" spans="2:16" ht="12" x14ac:dyDescent="0.2">
      <c r="B38" s="31"/>
      <c r="C38" s="32"/>
      <c r="D38" s="33"/>
      <c r="E38" s="34" t="s">
        <v>166</v>
      </c>
      <c r="F38" s="35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36">
        <f t="shared" si="0"/>
        <v>0</v>
      </c>
      <c r="H38" s="37"/>
      <c r="I38" s="37"/>
      <c r="J38" s="37"/>
      <c r="K38" s="37"/>
      <c r="L38" s="37"/>
      <c r="M38" s="37"/>
      <c r="N38" s="37"/>
      <c r="O38" s="37"/>
      <c r="P38" s="22"/>
    </row>
    <row r="39" spans="2:16" ht="12" x14ac:dyDescent="0.2">
      <c r="B39" s="31"/>
      <c r="C39" s="32"/>
      <c r="D39" s="33"/>
      <c r="E39" s="34" t="s">
        <v>166</v>
      </c>
      <c r="F39" s="35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36">
        <f t="shared" si="0"/>
        <v>0</v>
      </c>
      <c r="H39" s="37"/>
      <c r="I39" s="37"/>
      <c r="J39" s="37"/>
      <c r="K39" s="37"/>
      <c r="L39" s="37"/>
      <c r="M39" s="37"/>
      <c r="N39" s="37"/>
      <c r="O39" s="37"/>
      <c r="P39" s="22"/>
    </row>
    <row r="40" spans="2:16" ht="10.199999999999999" x14ac:dyDescent="0.2">
      <c r="B40" s="41"/>
      <c r="C40" s="42"/>
      <c r="D40" s="42"/>
      <c r="E40" s="43"/>
      <c r="F40" s="56"/>
      <c r="G40" s="56"/>
      <c r="H40" s="44"/>
      <c r="I40" s="44"/>
      <c r="J40" s="44"/>
      <c r="K40" s="44"/>
      <c r="L40" s="44"/>
      <c r="M40" s="44"/>
      <c r="N40" s="44"/>
      <c r="O40" s="44"/>
      <c r="P40" s="22"/>
    </row>
    <row r="41" spans="2:16" ht="10.199999999999999" x14ac:dyDescent="0.2">
      <c r="B41" s="180"/>
      <c r="C41" s="46"/>
      <c r="D41" s="47" t="str">
        <f>SM!$D$41</f>
        <v>CONTAGEM DE SEMANAS</v>
      </c>
      <c r="E41" s="48"/>
      <c r="F41" s="57"/>
      <c r="G41" s="57"/>
      <c r="H41" s="50">
        <f>SM!H$41</f>
        <v>51</v>
      </c>
      <c r="I41" s="50">
        <f>SM!I$41</f>
        <v>39</v>
      </c>
      <c r="J41" s="50">
        <f>SM!J$41</f>
        <v>35</v>
      </c>
      <c r="K41" s="50">
        <f>SM!K$41</f>
        <v>31</v>
      </c>
      <c r="L41" s="50">
        <f>SM!L$41</f>
        <v>30</v>
      </c>
      <c r="M41" s="50">
        <f>SM!M$41</f>
        <v>12</v>
      </c>
      <c r="N41" s="50">
        <f>SM!N$41</f>
        <v>5</v>
      </c>
      <c r="O41" s="50">
        <f>SM!O$41</f>
        <v>1</v>
      </c>
      <c r="P41" s="51"/>
    </row>
  </sheetData>
  <pageMargins left="0.511811024" right="0.511811024" top="0.78740157499999996" bottom="0.78740157499999996" header="0.31496062000000002" footer="0.3149606200000000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P41"/>
  <sheetViews>
    <sheetView workbookViewId="0"/>
  </sheetViews>
  <sheetFormatPr defaultRowHeight="14.4" x14ac:dyDescent="0.2"/>
  <cols>
    <col min="4" max="4" width="26.28515625" bestFit="1" customWidth="1"/>
  </cols>
  <sheetData>
    <row r="2" spans="2:16" ht="12" x14ac:dyDescent="0.2">
      <c r="B2" s="1" t="str">
        <f>SM!B2</f>
        <v>RANKING ESTADUAL - 2018</v>
      </c>
      <c r="E2" s="2"/>
      <c r="F2" s="52"/>
      <c r="G2" s="53"/>
      <c r="H2" s="4"/>
      <c r="I2" s="4"/>
      <c r="J2" s="4"/>
      <c r="K2" s="4"/>
      <c r="L2" s="4"/>
      <c r="M2" s="4"/>
      <c r="N2" s="4"/>
      <c r="O2" s="4"/>
    </row>
    <row r="3" spans="2:16" ht="12" x14ac:dyDescent="0.2">
      <c r="B3" s="5" t="s">
        <v>668</v>
      </c>
      <c r="D3" s="6">
        <f>SM!D3</f>
        <v>43255</v>
      </c>
      <c r="E3" s="2"/>
      <c r="F3" s="52"/>
      <c r="G3" s="53"/>
      <c r="H3" s="4"/>
      <c r="I3" s="4"/>
      <c r="J3" s="4"/>
      <c r="K3" s="4"/>
      <c r="L3" s="4"/>
      <c r="M3" s="4"/>
      <c r="N3" s="4"/>
      <c r="O3" s="4"/>
    </row>
    <row r="4" spans="2:16" ht="12" x14ac:dyDescent="0.2">
      <c r="B4" s="4"/>
      <c r="C4" s="7"/>
      <c r="D4" s="8"/>
      <c r="E4" s="2"/>
      <c r="F4" s="52"/>
      <c r="G4" s="53"/>
      <c r="H4" s="4"/>
      <c r="I4" s="4"/>
      <c r="J4" s="4"/>
      <c r="K4" s="4"/>
      <c r="L4" s="4"/>
      <c r="M4" s="4"/>
      <c r="N4" s="4"/>
      <c r="O4" s="4"/>
    </row>
    <row r="5" spans="2:16" ht="12" x14ac:dyDescent="0.2">
      <c r="B5" s="9"/>
      <c r="C5" s="10"/>
      <c r="D5" s="10"/>
      <c r="E5" s="11"/>
      <c r="F5" s="12"/>
      <c r="G5" s="13"/>
      <c r="H5" s="14"/>
      <c r="I5" s="14"/>
      <c r="J5" s="14"/>
      <c r="K5" s="14"/>
      <c r="L5" s="14"/>
      <c r="M5" s="14"/>
      <c r="N5" s="14"/>
      <c r="O5" s="14"/>
      <c r="P5" s="15"/>
    </row>
    <row r="6" spans="2:16" ht="24" x14ac:dyDescent="0.2">
      <c r="B6" s="16"/>
      <c r="C6" s="17" t="s">
        <v>2</v>
      </c>
      <c r="D6" s="17" t="str">
        <f>SM!D6</f>
        <v>ATLETA</v>
      </c>
      <c r="E6" s="54" t="str">
        <f>SM!E6</f>
        <v>ENTIDADE</v>
      </c>
      <c r="F6" s="19" t="str">
        <f>SM!F6</f>
        <v>TOTAL RK52</v>
      </c>
      <c r="G6" s="20" t="str">
        <f>SM!G6</f>
        <v>Torneios</v>
      </c>
      <c r="H6" s="21" t="str">
        <f>SM!H6</f>
        <v>2o</v>
      </c>
      <c r="I6" s="21" t="str">
        <f>SM!I6</f>
        <v>3o</v>
      </c>
      <c r="J6" s="21" t="str">
        <f>SM!J6</f>
        <v>2o</v>
      </c>
      <c r="K6" s="21" t="str">
        <f>SM!K6</f>
        <v>4o</v>
      </c>
      <c r="L6" s="21" t="str">
        <f>SM!L6</f>
        <v>1o</v>
      </c>
      <c r="M6" s="21" t="str">
        <f>SM!M6</f>
        <v>1o</v>
      </c>
      <c r="N6" s="21" t="str">
        <f>SM!N6</f>
        <v>1o</v>
      </c>
      <c r="O6" s="21" t="str">
        <f>SM!O6</f>
        <v>2o</v>
      </c>
      <c r="P6" s="22"/>
    </row>
    <row r="7" spans="2:16" ht="12" x14ac:dyDescent="0.2">
      <c r="B7" s="16"/>
      <c r="C7" s="17"/>
      <c r="D7" s="17"/>
      <c r="E7" s="54"/>
      <c r="F7" s="19"/>
      <c r="G7" s="20"/>
      <c r="H7" s="23" t="str">
        <f>SM!H7</f>
        <v>EST</v>
      </c>
      <c r="I7" s="23" t="str">
        <f>SM!I7</f>
        <v>EST</v>
      </c>
      <c r="J7" s="23" t="str">
        <f>SM!J7</f>
        <v>M-CWB</v>
      </c>
      <c r="K7" s="23" t="str">
        <f>SM!K7</f>
        <v>EST</v>
      </c>
      <c r="L7" s="23" t="str">
        <f>SM!L7</f>
        <v>M-OES</v>
      </c>
      <c r="M7" s="23" t="str">
        <f>SM!M7</f>
        <v>M-CWB</v>
      </c>
      <c r="N7" s="23" t="str">
        <f>SM!N7</f>
        <v>EST</v>
      </c>
      <c r="O7" s="23" t="str">
        <f>SM!O7</f>
        <v>EST</v>
      </c>
      <c r="P7" s="22"/>
    </row>
    <row r="8" spans="2:16" ht="12" x14ac:dyDescent="0.2">
      <c r="B8" s="24"/>
      <c r="C8" s="17"/>
      <c r="D8" s="17"/>
      <c r="E8" s="54"/>
      <c r="F8" s="19"/>
      <c r="G8" s="20"/>
      <c r="H8" s="25">
        <f>SM!H8</f>
        <v>42905</v>
      </c>
      <c r="I8" s="25">
        <f>SM!I8</f>
        <v>42988</v>
      </c>
      <c r="J8" s="25">
        <f>SM!J8</f>
        <v>43017</v>
      </c>
      <c r="K8" s="25">
        <f>SM!K8</f>
        <v>43045</v>
      </c>
      <c r="L8" s="25">
        <f>SM!L8</f>
        <v>43052</v>
      </c>
      <c r="M8" s="25">
        <f>SM!M8</f>
        <v>43178</v>
      </c>
      <c r="N8" s="25">
        <f>SM!N8</f>
        <v>43222</v>
      </c>
      <c r="O8" s="25">
        <f>SM!O8</f>
        <v>43255</v>
      </c>
      <c r="P8" s="22"/>
    </row>
    <row r="9" spans="2:16" ht="12" x14ac:dyDescent="0.2">
      <c r="B9" s="26"/>
      <c r="C9" s="10"/>
      <c r="D9" s="10"/>
      <c r="E9" s="27"/>
      <c r="F9" s="28"/>
      <c r="G9" s="29"/>
      <c r="H9" s="30"/>
      <c r="I9" s="30"/>
      <c r="J9" s="30"/>
      <c r="K9" s="30"/>
      <c r="L9" s="30"/>
      <c r="M9" s="30"/>
      <c r="N9" s="30"/>
      <c r="O9" s="30"/>
      <c r="P9" s="22"/>
    </row>
    <row r="10" spans="2:16" ht="12" x14ac:dyDescent="0.2">
      <c r="B10" s="31"/>
      <c r="C10" s="32">
        <v>1</v>
      </c>
      <c r="D10" s="33" t="s">
        <v>646</v>
      </c>
      <c r="E10" s="34" t="s">
        <v>704</v>
      </c>
      <c r="F10" s="35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4800</v>
      </c>
      <c r="G10" s="36">
        <f t="shared" ref="G10:G39" si="0">COUNT(H10:P10)-COUNTIF(H10:P10,"=0")</f>
        <v>3</v>
      </c>
      <c r="H10" s="37">
        <v>1600</v>
      </c>
      <c r="I10" s="37">
        <v>1600</v>
      </c>
      <c r="J10" s="37"/>
      <c r="K10" s="37">
        <v>1600</v>
      </c>
      <c r="L10" s="37"/>
      <c r="M10" s="37"/>
      <c r="N10" s="37"/>
      <c r="O10" s="37"/>
      <c r="P10" s="22"/>
    </row>
    <row r="11" spans="2:16" ht="12" x14ac:dyDescent="0.2">
      <c r="B11" s="31"/>
      <c r="C11" s="32">
        <v>2</v>
      </c>
      <c r="D11" s="33" t="s">
        <v>272</v>
      </c>
      <c r="E11" s="34" t="s">
        <v>707</v>
      </c>
      <c r="F11" s="35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2720</v>
      </c>
      <c r="G11" s="36">
        <f t="shared" si="0"/>
        <v>2</v>
      </c>
      <c r="H11" s="37">
        <v>1360</v>
      </c>
      <c r="I11" s="37">
        <v>1360</v>
      </c>
      <c r="J11" s="37"/>
      <c r="K11" s="37"/>
      <c r="L11" s="37"/>
      <c r="M11" s="37"/>
      <c r="N11" s="37"/>
      <c r="O11" s="37"/>
      <c r="P11" s="22"/>
    </row>
    <row r="12" spans="2:16" ht="12" x14ac:dyDescent="0.2">
      <c r="B12" s="31"/>
      <c r="C12" s="32">
        <v>3</v>
      </c>
      <c r="D12" s="33" t="s">
        <v>647</v>
      </c>
      <c r="E12" s="34" t="s">
        <v>704</v>
      </c>
      <c r="F12" s="35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1360</v>
      </c>
      <c r="G12" s="36">
        <f t="shared" si="0"/>
        <v>1</v>
      </c>
      <c r="H12" s="37"/>
      <c r="I12" s="37"/>
      <c r="J12" s="37"/>
      <c r="K12" s="37">
        <v>1360</v>
      </c>
      <c r="L12" s="37"/>
      <c r="M12" s="37"/>
      <c r="N12" s="37"/>
      <c r="O12" s="37"/>
      <c r="P12" s="22"/>
    </row>
    <row r="13" spans="2:16" ht="12" x14ac:dyDescent="0.2">
      <c r="B13" s="31"/>
      <c r="C13" s="32">
        <v>4</v>
      </c>
      <c r="D13" s="33" t="s">
        <v>669</v>
      </c>
      <c r="E13" s="34" t="s">
        <v>705</v>
      </c>
      <c r="F13" s="35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800</v>
      </c>
      <c r="G13" s="36">
        <f t="shared" si="0"/>
        <v>1</v>
      </c>
      <c r="H13" s="37"/>
      <c r="I13" s="37"/>
      <c r="J13" s="37"/>
      <c r="K13" s="37"/>
      <c r="L13" s="37"/>
      <c r="M13" s="37">
        <v>800</v>
      </c>
      <c r="N13" s="37"/>
      <c r="O13" s="37"/>
      <c r="P13" s="22"/>
    </row>
    <row r="14" spans="2:16" ht="12" x14ac:dyDescent="0.2">
      <c r="B14" s="31"/>
      <c r="C14" s="32"/>
      <c r="D14" s="33"/>
      <c r="E14" s="34" t="s">
        <v>166</v>
      </c>
      <c r="F14" s="35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0</v>
      </c>
      <c r="G14" s="36">
        <f t="shared" si="0"/>
        <v>0</v>
      </c>
      <c r="H14" s="37"/>
      <c r="I14" s="37"/>
      <c r="J14" s="37"/>
      <c r="K14" s="37"/>
      <c r="L14" s="37"/>
      <c r="M14" s="37"/>
      <c r="N14" s="37"/>
      <c r="O14" s="37"/>
      <c r="P14" s="22"/>
    </row>
    <row r="15" spans="2:16" ht="12" x14ac:dyDescent="0.2">
      <c r="B15" s="31"/>
      <c r="C15" s="32"/>
      <c r="D15" s="33"/>
      <c r="E15" s="34" t="s">
        <v>166</v>
      </c>
      <c r="F15" s="35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0</v>
      </c>
      <c r="G15" s="36">
        <f t="shared" si="0"/>
        <v>0</v>
      </c>
      <c r="H15" s="37"/>
      <c r="I15" s="37"/>
      <c r="J15" s="37"/>
      <c r="K15" s="37"/>
      <c r="L15" s="37"/>
      <c r="M15" s="37"/>
      <c r="N15" s="37"/>
      <c r="O15" s="37"/>
      <c r="P15" s="22"/>
    </row>
    <row r="16" spans="2:16" ht="12" x14ac:dyDescent="0.2">
      <c r="B16" s="31"/>
      <c r="C16" s="32"/>
      <c r="D16" s="33"/>
      <c r="E16" s="34" t="s">
        <v>166</v>
      </c>
      <c r="F16" s="35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0</v>
      </c>
      <c r="G16" s="36">
        <f t="shared" si="0"/>
        <v>0</v>
      </c>
      <c r="H16" s="37"/>
      <c r="I16" s="37"/>
      <c r="J16" s="37"/>
      <c r="K16" s="37"/>
      <c r="L16" s="37"/>
      <c r="M16" s="37"/>
      <c r="N16" s="37"/>
      <c r="O16" s="37"/>
      <c r="P16" s="22"/>
    </row>
    <row r="17" spans="2:16" ht="12" x14ac:dyDescent="0.2">
      <c r="B17" s="31"/>
      <c r="C17" s="32"/>
      <c r="D17" s="33"/>
      <c r="E17" s="34" t="s">
        <v>166</v>
      </c>
      <c r="F17" s="35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0</v>
      </c>
      <c r="G17" s="36">
        <f t="shared" si="0"/>
        <v>0</v>
      </c>
      <c r="H17" s="37"/>
      <c r="I17" s="37"/>
      <c r="J17" s="37"/>
      <c r="K17" s="37"/>
      <c r="L17" s="37"/>
      <c r="M17" s="37"/>
      <c r="N17" s="37"/>
      <c r="O17" s="37"/>
      <c r="P17" s="22"/>
    </row>
    <row r="18" spans="2:16" ht="12" x14ac:dyDescent="0.2">
      <c r="B18" s="31"/>
      <c r="C18" s="32"/>
      <c r="D18" s="33"/>
      <c r="E18" s="34" t="s">
        <v>166</v>
      </c>
      <c r="F18" s="35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0</v>
      </c>
      <c r="G18" s="36">
        <f t="shared" si="0"/>
        <v>0</v>
      </c>
      <c r="H18" s="37"/>
      <c r="I18" s="37"/>
      <c r="J18" s="37"/>
      <c r="K18" s="37"/>
      <c r="L18" s="37"/>
      <c r="M18" s="37"/>
      <c r="N18" s="37"/>
      <c r="O18" s="37"/>
      <c r="P18" s="22"/>
    </row>
    <row r="19" spans="2:16" ht="12" x14ac:dyDescent="0.2">
      <c r="B19" s="31"/>
      <c r="C19" s="32"/>
      <c r="D19" s="33"/>
      <c r="E19" s="34" t="s">
        <v>166</v>
      </c>
      <c r="F19" s="35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0</v>
      </c>
      <c r="G19" s="36">
        <f t="shared" si="0"/>
        <v>0</v>
      </c>
      <c r="H19" s="37"/>
      <c r="I19" s="37"/>
      <c r="J19" s="37"/>
      <c r="K19" s="37"/>
      <c r="L19" s="37"/>
      <c r="M19" s="37"/>
      <c r="N19" s="37"/>
      <c r="O19" s="37"/>
      <c r="P19" s="22"/>
    </row>
    <row r="20" spans="2:16" ht="12" x14ac:dyDescent="0.2">
      <c r="B20" s="31"/>
      <c r="C20" s="32"/>
      <c r="D20" s="33"/>
      <c r="E20" s="34" t="s">
        <v>166</v>
      </c>
      <c r="F20" s="35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0</v>
      </c>
      <c r="G20" s="36">
        <f t="shared" si="0"/>
        <v>0</v>
      </c>
      <c r="H20" s="37"/>
      <c r="I20" s="37"/>
      <c r="J20" s="37"/>
      <c r="K20" s="37"/>
      <c r="L20" s="37"/>
      <c r="M20" s="37"/>
      <c r="N20" s="37"/>
      <c r="O20" s="37"/>
      <c r="P20" s="22"/>
    </row>
    <row r="21" spans="2:16" ht="12" x14ac:dyDescent="0.2">
      <c r="B21" s="31"/>
      <c r="C21" s="32"/>
      <c r="D21" s="33"/>
      <c r="E21" s="34" t="s">
        <v>166</v>
      </c>
      <c r="F21" s="35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0</v>
      </c>
      <c r="G21" s="36">
        <f t="shared" si="0"/>
        <v>0</v>
      </c>
      <c r="H21" s="37"/>
      <c r="I21" s="37"/>
      <c r="J21" s="37"/>
      <c r="K21" s="37"/>
      <c r="L21" s="37"/>
      <c r="M21" s="37"/>
      <c r="N21" s="37"/>
      <c r="O21" s="37"/>
      <c r="P21" s="22"/>
    </row>
    <row r="22" spans="2:16" ht="12" x14ac:dyDescent="0.2">
      <c r="B22" s="31"/>
      <c r="C22" s="32"/>
      <c r="D22" s="33"/>
      <c r="E22" s="34" t="s">
        <v>166</v>
      </c>
      <c r="F22" s="35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0</v>
      </c>
      <c r="G22" s="36">
        <f t="shared" si="0"/>
        <v>0</v>
      </c>
      <c r="H22" s="37"/>
      <c r="I22" s="37"/>
      <c r="J22" s="37"/>
      <c r="K22" s="37"/>
      <c r="L22" s="37"/>
      <c r="M22" s="37"/>
      <c r="N22" s="37"/>
      <c r="O22" s="37"/>
      <c r="P22" s="22"/>
    </row>
    <row r="23" spans="2:16" ht="12" x14ac:dyDescent="0.2">
      <c r="B23" s="31"/>
      <c r="C23" s="32"/>
      <c r="D23" s="33"/>
      <c r="E23" s="34" t="s">
        <v>166</v>
      </c>
      <c r="F23" s="35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0</v>
      </c>
      <c r="G23" s="36">
        <f t="shared" si="0"/>
        <v>0</v>
      </c>
      <c r="H23" s="37"/>
      <c r="I23" s="37"/>
      <c r="J23" s="37"/>
      <c r="K23" s="37"/>
      <c r="L23" s="37"/>
      <c r="M23" s="37"/>
      <c r="N23" s="37"/>
      <c r="O23" s="37"/>
      <c r="P23" s="22"/>
    </row>
    <row r="24" spans="2:16" ht="12" x14ac:dyDescent="0.2">
      <c r="B24" s="31"/>
      <c r="C24" s="32"/>
      <c r="D24" s="33"/>
      <c r="E24" s="34" t="s">
        <v>166</v>
      </c>
      <c r="F24" s="35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0</v>
      </c>
      <c r="G24" s="36">
        <f t="shared" si="0"/>
        <v>0</v>
      </c>
      <c r="H24" s="37"/>
      <c r="I24" s="37"/>
      <c r="J24" s="37"/>
      <c r="K24" s="37"/>
      <c r="L24" s="37"/>
      <c r="M24" s="37"/>
      <c r="N24" s="37"/>
      <c r="O24" s="37"/>
      <c r="P24" s="22"/>
    </row>
    <row r="25" spans="2:16" ht="12" x14ac:dyDescent="0.2">
      <c r="B25" s="31"/>
      <c r="C25" s="32"/>
      <c r="D25" s="33"/>
      <c r="E25" s="34" t="s">
        <v>166</v>
      </c>
      <c r="F25" s="35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0</v>
      </c>
      <c r="G25" s="36">
        <f t="shared" si="0"/>
        <v>0</v>
      </c>
      <c r="H25" s="37"/>
      <c r="I25" s="37"/>
      <c r="J25" s="37"/>
      <c r="K25" s="37"/>
      <c r="L25" s="37"/>
      <c r="M25" s="37"/>
      <c r="N25" s="37"/>
      <c r="O25" s="37"/>
      <c r="P25" s="22"/>
    </row>
    <row r="26" spans="2:16" ht="12" x14ac:dyDescent="0.2">
      <c r="B26" s="31"/>
      <c r="C26" s="32"/>
      <c r="D26" s="33"/>
      <c r="E26" s="34" t="s">
        <v>166</v>
      </c>
      <c r="F26" s="35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0</v>
      </c>
      <c r="G26" s="36">
        <f t="shared" si="0"/>
        <v>0</v>
      </c>
      <c r="H26" s="37"/>
      <c r="I26" s="37"/>
      <c r="J26" s="37"/>
      <c r="K26" s="37"/>
      <c r="L26" s="37"/>
      <c r="M26" s="37"/>
      <c r="N26" s="37"/>
      <c r="O26" s="37"/>
      <c r="P26" s="22"/>
    </row>
    <row r="27" spans="2:16" ht="12" x14ac:dyDescent="0.2">
      <c r="B27" s="31"/>
      <c r="C27" s="32"/>
      <c r="D27" s="33"/>
      <c r="E27" s="34" t="s">
        <v>166</v>
      </c>
      <c r="F27" s="35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0</v>
      </c>
      <c r="G27" s="36">
        <f t="shared" si="0"/>
        <v>0</v>
      </c>
      <c r="H27" s="37"/>
      <c r="I27" s="37"/>
      <c r="J27" s="37"/>
      <c r="K27" s="37"/>
      <c r="L27" s="37"/>
      <c r="M27" s="37"/>
      <c r="N27" s="37"/>
      <c r="O27" s="37"/>
      <c r="P27" s="22"/>
    </row>
    <row r="28" spans="2:16" ht="12" x14ac:dyDescent="0.2">
      <c r="B28" s="31"/>
      <c r="C28" s="32"/>
      <c r="D28" s="33"/>
      <c r="E28" s="34" t="s">
        <v>166</v>
      </c>
      <c r="F28" s="35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36">
        <f t="shared" si="0"/>
        <v>0</v>
      </c>
      <c r="H28" s="37"/>
      <c r="I28" s="37"/>
      <c r="J28" s="37"/>
      <c r="K28" s="37"/>
      <c r="L28" s="37"/>
      <c r="M28" s="37"/>
      <c r="N28" s="37"/>
      <c r="O28" s="37"/>
      <c r="P28" s="22"/>
    </row>
    <row r="29" spans="2:16" ht="12" x14ac:dyDescent="0.2">
      <c r="B29" s="31"/>
      <c r="C29" s="32"/>
      <c r="D29" s="33"/>
      <c r="E29" s="34" t="s">
        <v>166</v>
      </c>
      <c r="F29" s="35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36">
        <f t="shared" si="0"/>
        <v>0</v>
      </c>
      <c r="H29" s="37"/>
      <c r="I29" s="37"/>
      <c r="J29" s="37"/>
      <c r="K29" s="37"/>
      <c r="L29" s="37"/>
      <c r="M29" s="37"/>
      <c r="N29" s="37"/>
      <c r="O29" s="37"/>
      <c r="P29" s="22"/>
    </row>
    <row r="30" spans="2:16" ht="12" x14ac:dyDescent="0.2">
      <c r="B30" s="31"/>
      <c r="C30" s="32"/>
      <c r="D30" s="33"/>
      <c r="E30" s="34" t="s">
        <v>166</v>
      </c>
      <c r="F30" s="35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36">
        <f t="shared" si="0"/>
        <v>0</v>
      </c>
      <c r="H30" s="37"/>
      <c r="I30" s="37"/>
      <c r="J30" s="37"/>
      <c r="K30" s="37"/>
      <c r="L30" s="37"/>
      <c r="M30" s="37"/>
      <c r="N30" s="37"/>
      <c r="O30" s="37"/>
      <c r="P30" s="22"/>
    </row>
    <row r="31" spans="2:16" ht="12" x14ac:dyDescent="0.2">
      <c r="B31" s="31"/>
      <c r="C31" s="32"/>
      <c r="D31" s="33"/>
      <c r="E31" s="34" t="s">
        <v>166</v>
      </c>
      <c r="F31" s="35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36">
        <f t="shared" si="0"/>
        <v>0</v>
      </c>
      <c r="H31" s="37"/>
      <c r="I31" s="37"/>
      <c r="J31" s="37"/>
      <c r="K31" s="37"/>
      <c r="L31" s="37"/>
      <c r="M31" s="37"/>
      <c r="N31" s="37"/>
      <c r="O31" s="37"/>
      <c r="P31" s="22"/>
    </row>
    <row r="32" spans="2:16" ht="12" x14ac:dyDescent="0.2">
      <c r="B32" s="31"/>
      <c r="C32" s="32"/>
      <c r="D32" s="33"/>
      <c r="E32" s="34" t="s">
        <v>166</v>
      </c>
      <c r="F32" s="35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36">
        <f t="shared" si="0"/>
        <v>0</v>
      </c>
      <c r="H32" s="37"/>
      <c r="I32" s="37"/>
      <c r="J32" s="37"/>
      <c r="K32" s="37"/>
      <c r="L32" s="37"/>
      <c r="M32" s="37"/>
      <c r="N32" s="37"/>
      <c r="O32" s="37"/>
      <c r="P32" s="22"/>
    </row>
    <row r="33" spans="2:16" ht="12" x14ac:dyDescent="0.2">
      <c r="B33" s="31"/>
      <c r="C33" s="32"/>
      <c r="D33" s="33"/>
      <c r="E33" s="34" t="s">
        <v>166</v>
      </c>
      <c r="F33" s="35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36">
        <f t="shared" si="0"/>
        <v>0</v>
      </c>
      <c r="H33" s="37"/>
      <c r="I33" s="37"/>
      <c r="J33" s="37"/>
      <c r="K33" s="37"/>
      <c r="L33" s="37"/>
      <c r="M33" s="37"/>
      <c r="N33" s="37"/>
      <c r="O33" s="37"/>
      <c r="P33" s="22"/>
    </row>
    <row r="34" spans="2:16" ht="12" x14ac:dyDescent="0.2">
      <c r="B34" s="31"/>
      <c r="C34" s="32"/>
      <c r="D34" s="33"/>
      <c r="E34" s="34" t="s">
        <v>166</v>
      </c>
      <c r="F34" s="35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36">
        <f t="shared" si="0"/>
        <v>0</v>
      </c>
      <c r="H34" s="37"/>
      <c r="I34" s="37"/>
      <c r="J34" s="37"/>
      <c r="K34" s="37"/>
      <c r="L34" s="37"/>
      <c r="M34" s="37"/>
      <c r="N34" s="37"/>
      <c r="O34" s="37"/>
      <c r="P34" s="22"/>
    </row>
    <row r="35" spans="2:16" ht="12" x14ac:dyDescent="0.2">
      <c r="B35" s="31"/>
      <c r="C35" s="32"/>
      <c r="D35" s="33"/>
      <c r="E35" s="34" t="s">
        <v>166</v>
      </c>
      <c r="F35" s="35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36">
        <f t="shared" si="0"/>
        <v>0</v>
      </c>
      <c r="H35" s="37"/>
      <c r="I35" s="37"/>
      <c r="J35" s="37"/>
      <c r="K35" s="37"/>
      <c r="L35" s="37"/>
      <c r="M35" s="37"/>
      <c r="N35" s="37"/>
      <c r="O35" s="37"/>
      <c r="P35" s="22"/>
    </row>
    <row r="36" spans="2:16" ht="12" x14ac:dyDescent="0.2">
      <c r="B36" s="31"/>
      <c r="C36" s="32"/>
      <c r="D36" s="33"/>
      <c r="E36" s="34" t="s">
        <v>166</v>
      </c>
      <c r="F36" s="35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36">
        <f t="shared" si="0"/>
        <v>0</v>
      </c>
      <c r="H36" s="37"/>
      <c r="I36" s="37"/>
      <c r="J36" s="37"/>
      <c r="K36" s="37"/>
      <c r="L36" s="37"/>
      <c r="M36" s="37"/>
      <c r="N36" s="37"/>
      <c r="O36" s="37"/>
      <c r="P36" s="22"/>
    </row>
    <row r="37" spans="2:16" ht="12" x14ac:dyDescent="0.2">
      <c r="B37" s="31"/>
      <c r="C37" s="32"/>
      <c r="D37" s="33"/>
      <c r="E37" s="34" t="s">
        <v>166</v>
      </c>
      <c r="F37" s="35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36">
        <f t="shared" si="0"/>
        <v>0</v>
      </c>
      <c r="H37" s="37"/>
      <c r="I37" s="37"/>
      <c r="J37" s="37"/>
      <c r="K37" s="37"/>
      <c r="L37" s="37"/>
      <c r="M37" s="37"/>
      <c r="N37" s="37"/>
      <c r="O37" s="37"/>
      <c r="P37" s="22"/>
    </row>
    <row r="38" spans="2:16" ht="12" x14ac:dyDescent="0.2">
      <c r="B38" s="31"/>
      <c r="C38" s="32"/>
      <c r="D38" s="33"/>
      <c r="E38" s="34" t="s">
        <v>166</v>
      </c>
      <c r="F38" s="35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36">
        <f t="shared" si="0"/>
        <v>0</v>
      </c>
      <c r="H38" s="37"/>
      <c r="I38" s="37"/>
      <c r="J38" s="37"/>
      <c r="K38" s="37"/>
      <c r="L38" s="37"/>
      <c r="M38" s="37"/>
      <c r="N38" s="37"/>
      <c r="O38" s="37"/>
      <c r="P38" s="22"/>
    </row>
    <row r="39" spans="2:16" ht="12" x14ac:dyDescent="0.2">
      <c r="B39" s="31"/>
      <c r="C39" s="32"/>
      <c r="D39" s="33"/>
      <c r="E39" s="34" t="s">
        <v>166</v>
      </c>
      <c r="F39" s="35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36">
        <f t="shared" si="0"/>
        <v>0</v>
      </c>
      <c r="H39" s="37"/>
      <c r="I39" s="37"/>
      <c r="J39" s="37"/>
      <c r="K39" s="37"/>
      <c r="L39" s="37"/>
      <c r="M39" s="37"/>
      <c r="N39" s="37"/>
      <c r="O39" s="37"/>
      <c r="P39" s="22"/>
    </row>
    <row r="40" spans="2:16" ht="10.199999999999999" x14ac:dyDescent="0.2">
      <c r="B40" s="41"/>
      <c r="C40" s="42"/>
      <c r="D40" s="42"/>
      <c r="E40" s="43"/>
      <c r="F40" s="56"/>
      <c r="G40" s="56"/>
      <c r="H40" s="44"/>
      <c r="I40" s="44"/>
      <c r="J40" s="44"/>
      <c r="K40" s="44"/>
      <c r="L40" s="44"/>
      <c r="M40" s="44"/>
      <c r="N40" s="44"/>
      <c r="O40" s="44"/>
      <c r="P40" s="22"/>
    </row>
    <row r="41" spans="2:16" ht="10.199999999999999" x14ac:dyDescent="0.2">
      <c r="B41" s="180"/>
      <c r="C41" s="46"/>
      <c r="D41" s="47" t="str">
        <f>SM!$D$41</f>
        <v>CONTAGEM DE SEMANAS</v>
      </c>
      <c r="E41" s="48"/>
      <c r="F41" s="57"/>
      <c r="G41" s="57"/>
      <c r="H41" s="50">
        <f>SM!H$41</f>
        <v>51</v>
      </c>
      <c r="I41" s="50">
        <f>SM!I$41</f>
        <v>39</v>
      </c>
      <c r="J41" s="50">
        <f>SM!J$41</f>
        <v>35</v>
      </c>
      <c r="K41" s="50">
        <f>SM!K$41</f>
        <v>31</v>
      </c>
      <c r="L41" s="50">
        <f>SM!L$41</f>
        <v>30</v>
      </c>
      <c r="M41" s="50">
        <f>SM!M$41</f>
        <v>12</v>
      </c>
      <c r="N41" s="50">
        <f>SM!N$41</f>
        <v>5</v>
      </c>
      <c r="O41" s="50">
        <f>SM!O$41</f>
        <v>1</v>
      </c>
      <c r="P41" s="51"/>
    </row>
  </sheetData>
  <pageMargins left="0.511811024" right="0.511811024" top="0.78740157499999996" bottom="0.78740157499999996" header="0.31496062000000002" footer="0.3149606200000000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1"/>
  <sheetViews>
    <sheetView workbookViewId="0"/>
  </sheetViews>
  <sheetFormatPr defaultRowHeight="14.4" x14ac:dyDescent="0.2"/>
  <cols>
    <col min="4" max="4" width="26.85546875" bestFit="1" customWidth="1"/>
    <col min="5" max="5" width="33.5703125" bestFit="1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670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11"/>
      <c r="G5" s="11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58"/>
      <c r="E7" s="58"/>
      <c r="F7" s="18"/>
      <c r="G7" s="18"/>
      <c r="H7" s="19"/>
      <c r="I7" s="20"/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58"/>
      <c r="E8" s="58"/>
      <c r="F8" s="18"/>
      <c r="G8" s="18"/>
      <c r="H8" s="19"/>
      <c r="I8" s="20"/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11"/>
      <c r="G9" s="11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3" t="s">
        <v>289</v>
      </c>
      <c r="E10" s="33" t="s">
        <v>282</v>
      </c>
      <c r="F10" s="34" t="s">
        <v>231</v>
      </c>
      <c r="G10" s="34" t="s">
        <v>231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2800</v>
      </c>
      <c r="I10" s="36">
        <f t="shared" ref="I10:I39" si="0">COUNT(J10:R10)-COUNTIF(J10:R10,"=0")</f>
        <v>3</v>
      </c>
      <c r="J10" s="37"/>
      <c r="K10" s="37"/>
      <c r="L10" s="37"/>
      <c r="M10" s="37"/>
      <c r="N10" s="37"/>
      <c r="O10" s="37">
        <v>560</v>
      </c>
      <c r="P10" s="37">
        <v>1120</v>
      </c>
      <c r="Q10" s="37">
        <v>1120</v>
      </c>
      <c r="R10" s="22"/>
    </row>
    <row r="11" spans="2:18" ht="12" x14ac:dyDescent="0.2">
      <c r="B11" s="31"/>
      <c r="C11" s="32">
        <v>2</v>
      </c>
      <c r="D11" s="33" t="s">
        <v>292</v>
      </c>
      <c r="E11" s="33" t="s">
        <v>257</v>
      </c>
      <c r="F11" s="34" t="s">
        <v>703</v>
      </c>
      <c r="G11" s="34" t="s">
        <v>703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2480</v>
      </c>
      <c r="I11" s="36">
        <f t="shared" si="0"/>
        <v>2</v>
      </c>
      <c r="J11" s="37">
        <v>1120</v>
      </c>
      <c r="K11" s="37"/>
      <c r="L11" s="37"/>
      <c r="M11" s="37"/>
      <c r="N11" s="37"/>
      <c r="O11" s="37"/>
      <c r="P11" s="37">
        <v>1360</v>
      </c>
      <c r="Q11" s="37"/>
      <c r="R11" s="22"/>
    </row>
    <row r="12" spans="2:18" ht="12" x14ac:dyDescent="0.2">
      <c r="B12" s="31"/>
      <c r="C12" s="32">
        <v>3</v>
      </c>
      <c r="D12" s="33" t="s">
        <v>667</v>
      </c>
      <c r="E12" s="33" t="s">
        <v>663</v>
      </c>
      <c r="F12" s="34" t="s">
        <v>704</v>
      </c>
      <c r="G12" s="34" t="s">
        <v>704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2160</v>
      </c>
      <c r="I12" s="36">
        <f t="shared" si="0"/>
        <v>2</v>
      </c>
      <c r="J12" s="37"/>
      <c r="K12" s="37"/>
      <c r="L12" s="37">
        <v>800</v>
      </c>
      <c r="M12" s="37">
        <v>1360</v>
      </c>
      <c r="N12" s="37"/>
      <c r="O12" s="37"/>
      <c r="P12" s="37"/>
      <c r="Q12" s="37"/>
      <c r="R12" s="22"/>
    </row>
    <row r="13" spans="2:18" ht="12" x14ac:dyDescent="0.2">
      <c r="B13" s="31"/>
      <c r="C13" s="32"/>
      <c r="D13" s="33" t="s">
        <v>640</v>
      </c>
      <c r="E13" s="33" t="s">
        <v>642</v>
      </c>
      <c r="F13" s="34" t="s">
        <v>704</v>
      </c>
      <c r="G13" s="34" t="s">
        <v>704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2160</v>
      </c>
      <c r="I13" s="36">
        <f t="shared" si="0"/>
        <v>2</v>
      </c>
      <c r="J13" s="37"/>
      <c r="K13" s="37"/>
      <c r="L13" s="37"/>
      <c r="M13" s="37">
        <v>1600</v>
      </c>
      <c r="N13" s="37"/>
      <c r="O13" s="37">
        <v>560</v>
      </c>
      <c r="P13" s="37"/>
      <c r="Q13" s="37"/>
      <c r="R13" s="22"/>
    </row>
    <row r="14" spans="2:18" ht="12" x14ac:dyDescent="0.2">
      <c r="B14" s="31"/>
      <c r="C14" s="32">
        <v>5</v>
      </c>
      <c r="D14" s="33" t="s">
        <v>657</v>
      </c>
      <c r="E14" s="33" t="s">
        <v>658</v>
      </c>
      <c r="F14" s="34" t="s">
        <v>704</v>
      </c>
      <c r="G14" s="34" t="s">
        <v>704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2040</v>
      </c>
      <c r="I14" s="36">
        <f t="shared" si="0"/>
        <v>2</v>
      </c>
      <c r="J14" s="37"/>
      <c r="K14" s="37">
        <v>1360</v>
      </c>
      <c r="L14" s="37">
        <v>680</v>
      </c>
      <c r="M14" s="37"/>
      <c r="N14" s="37"/>
      <c r="O14" s="37"/>
      <c r="P14" s="37"/>
      <c r="Q14" s="37"/>
      <c r="R14" s="22"/>
    </row>
    <row r="15" spans="2:18" ht="12" x14ac:dyDescent="0.2">
      <c r="B15" s="31"/>
      <c r="C15" s="32">
        <v>6</v>
      </c>
      <c r="D15" s="33" t="s">
        <v>664</v>
      </c>
      <c r="E15" s="33" t="s">
        <v>663</v>
      </c>
      <c r="F15" s="34" t="s">
        <v>704</v>
      </c>
      <c r="G15" s="34" t="s">
        <v>704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1800</v>
      </c>
      <c r="I15" s="36">
        <f t="shared" si="0"/>
        <v>2</v>
      </c>
      <c r="J15" s="37"/>
      <c r="K15" s="37"/>
      <c r="L15" s="37"/>
      <c r="M15" s="37"/>
      <c r="N15" s="37"/>
      <c r="O15" s="37">
        <v>680</v>
      </c>
      <c r="P15" s="37">
        <v>1120</v>
      </c>
      <c r="Q15" s="37"/>
      <c r="R15" s="22"/>
    </row>
    <row r="16" spans="2:18" ht="12" x14ac:dyDescent="0.2">
      <c r="B16" s="31"/>
      <c r="C16" s="32">
        <v>7</v>
      </c>
      <c r="D16" s="33" t="s">
        <v>671</v>
      </c>
      <c r="E16" s="33" t="s">
        <v>292</v>
      </c>
      <c r="F16" s="34" t="s">
        <v>703</v>
      </c>
      <c r="G16" s="34" t="s">
        <v>703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1600</v>
      </c>
      <c r="I16" s="36">
        <f t="shared" si="0"/>
        <v>1</v>
      </c>
      <c r="J16" s="37"/>
      <c r="K16" s="37">
        <v>1600</v>
      </c>
      <c r="L16" s="37"/>
      <c r="M16" s="37"/>
      <c r="N16" s="37"/>
      <c r="O16" s="37"/>
      <c r="P16" s="37"/>
      <c r="Q16" s="37"/>
      <c r="R16" s="22"/>
    </row>
    <row r="17" spans="2:18" ht="12" x14ac:dyDescent="0.2">
      <c r="B17" s="31"/>
      <c r="C17" s="32"/>
      <c r="D17" s="33" t="s">
        <v>666</v>
      </c>
      <c r="E17" s="33" t="s">
        <v>672</v>
      </c>
      <c r="F17" s="34" t="s">
        <v>703</v>
      </c>
      <c r="G17" s="34" t="s">
        <v>703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1600</v>
      </c>
      <c r="I17" s="36">
        <f t="shared" ref="I17:I21" si="1">COUNT(J17:R17)-COUNTIF(J17:R17,"=0")</f>
        <v>1</v>
      </c>
      <c r="J17" s="37"/>
      <c r="K17" s="37"/>
      <c r="L17" s="37"/>
      <c r="M17" s="37"/>
      <c r="N17" s="37"/>
      <c r="O17" s="37"/>
      <c r="P17" s="37"/>
      <c r="Q17" s="37">
        <v>1600</v>
      </c>
      <c r="R17" s="22"/>
    </row>
    <row r="18" spans="2:18" ht="12" x14ac:dyDescent="0.2">
      <c r="B18" s="31"/>
      <c r="C18" s="32">
        <v>9</v>
      </c>
      <c r="D18" s="33" t="s">
        <v>108</v>
      </c>
      <c r="E18" s="33" t="s">
        <v>674</v>
      </c>
      <c r="F18" s="34" t="s">
        <v>708</v>
      </c>
      <c r="G18" s="34" t="s">
        <v>706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1120</v>
      </c>
      <c r="I18" s="36">
        <f t="shared" si="1"/>
        <v>1</v>
      </c>
      <c r="J18" s="37"/>
      <c r="K18" s="37"/>
      <c r="L18" s="37"/>
      <c r="M18" s="37"/>
      <c r="N18" s="37"/>
      <c r="O18" s="37"/>
      <c r="P18" s="37"/>
      <c r="Q18" s="37">
        <v>1120</v>
      </c>
      <c r="R18" s="22"/>
    </row>
    <row r="19" spans="2:18" ht="12" x14ac:dyDescent="0.2">
      <c r="B19" s="31"/>
      <c r="C19" s="32">
        <v>10</v>
      </c>
      <c r="D19" s="33" t="s">
        <v>236</v>
      </c>
      <c r="E19" s="33" t="s">
        <v>675</v>
      </c>
      <c r="F19" s="34" t="s">
        <v>705</v>
      </c>
      <c r="G19" s="34" t="s">
        <v>705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800</v>
      </c>
      <c r="I19" s="36">
        <f t="shared" si="1"/>
        <v>1</v>
      </c>
      <c r="J19" s="37"/>
      <c r="K19" s="37"/>
      <c r="L19" s="37"/>
      <c r="M19" s="37"/>
      <c r="N19" s="37"/>
      <c r="O19" s="37">
        <v>800</v>
      </c>
      <c r="P19" s="37"/>
      <c r="Q19" s="37"/>
      <c r="R19" s="22"/>
    </row>
    <row r="20" spans="2:18" ht="12" x14ac:dyDescent="0.2">
      <c r="B20" s="31"/>
      <c r="C20" s="32">
        <v>11</v>
      </c>
      <c r="D20" s="33" t="s">
        <v>661</v>
      </c>
      <c r="E20" s="33" t="s">
        <v>643</v>
      </c>
      <c r="F20" s="34" t="s">
        <v>701</v>
      </c>
      <c r="G20" s="34" t="s">
        <v>701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560</v>
      </c>
      <c r="I20" s="36">
        <f t="shared" si="1"/>
        <v>1</v>
      </c>
      <c r="J20" s="37"/>
      <c r="K20" s="37"/>
      <c r="L20" s="37">
        <v>560</v>
      </c>
      <c r="M20" s="37"/>
      <c r="N20" s="37"/>
      <c r="O20" s="37"/>
      <c r="P20" s="37"/>
      <c r="Q20" s="37"/>
      <c r="R20" s="22"/>
    </row>
    <row r="21" spans="2:18" ht="12" x14ac:dyDescent="0.2">
      <c r="B21" s="31"/>
      <c r="C21" s="32"/>
      <c r="D21" s="33"/>
      <c r="E21" s="33"/>
      <c r="F21" s="34" t="s">
        <v>166</v>
      </c>
      <c r="G21" s="34" t="s">
        <v>166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0</v>
      </c>
      <c r="I21" s="36">
        <f t="shared" si="1"/>
        <v>0</v>
      </c>
      <c r="J21" s="37"/>
      <c r="K21" s="37"/>
      <c r="L21" s="37"/>
      <c r="M21" s="37"/>
      <c r="N21" s="37"/>
      <c r="O21" s="37"/>
      <c r="P21" s="37"/>
      <c r="Q21" s="37"/>
      <c r="R21" s="22"/>
    </row>
    <row r="22" spans="2:18" ht="12" x14ac:dyDescent="0.2">
      <c r="B22" s="31"/>
      <c r="C22" s="32"/>
      <c r="D22" s="33"/>
      <c r="E22" s="33"/>
      <c r="F22" s="34" t="s">
        <v>166</v>
      </c>
      <c r="G22" s="34" t="s">
        <v>166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36">
        <f t="shared" ref="I22" si="2">COUNT(J22:R22)-COUNTIF(J22:R22,"=0")</f>
        <v>0</v>
      </c>
      <c r="J22" s="37"/>
      <c r="K22" s="37"/>
      <c r="L22" s="37"/>
      <c r="M22" s="37"/>
      <c r="N22" s="37"/>
      <c r="O22" s="37"/>
      <c r="P22" s="37"/>
      <c r="Q22" s="37"/>
      <c r="R22" s="22"/>
    </row>
    <row r="23" spans="2:18" ht="12" x14ac:dyDescent="0.2">
      <c r="B23" s="31"/>
      <c r="C23" s="32"/>
      <c r="D23" s="33"/>
      <c r="E23" s="33"/>
      <c r="F23" s="34" t="s">
        <v>166</v>
      </c>
      <c r="G23" s="34" t="s">
        <v>166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36">
        <f t="shared" si="0"/>
        <v>0</v>
      </c>
      <c r="J23" s="37"/>
      <c r="K23" s="37"/>
      <c r="L23" s="37"/>
      <c r="M23" s="37"/>
      <c r="N23" s="37"/>
      <c r="O23" s="37"/>
      <c r="P23" s="37"/>
      <c r="Q23" s="37"/>
      <c r="R23" s="22"/>
    </row>
    <row r="24" spans="2:18" ht="12" x14ac:dyDescent="0.2">
      <c r="B24" s="31"/>
      <c r="C24" s="32"/>
      <c r="D24" s="33"/>
      <c r="E24" s="33"/>
      <c r="F24" s="34" t="s">
        <v>166</v>
      </c>
      <c r="G24" s="34" t="s">
        <v>166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36">
        <f t="shared" si="0"/>
        <v>0</v>
      </c>
      <c r="J24" s="37"/>
      <c r="K24" s="37"/>
      <c r="L24" s="37"/>
      <c r="M24" s="37"/>
      <c r="N24" s="37"/>
      <c r="O24" s="37"/>
      <c r="P24" s="37"/>
      <c r="Q24" s="37"/>
      <c r="R24" s="22"/>
    </row>
    <row r="25" spans="2:18" ht="12" x14ac:dyDescent="0.2">
      <c r="B25" s="31"/>
      <c r="C25" s="32"/>
      <c r="D25" s="33"/>
      <c r="E25" s="33"/>
      <c r="F25" s="34" t="s">
        <v>166</v>
      </c>
      <c r="G25" s="34" t="s">
        <v>166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36">
        <f t="shared" si="0"/>
        <v>0</v>
      </c>
      <c r="J25" s="37"/>
      <c r="K25" s="37"/>
      <c r="L25" s="37"/>
      <c r="M25" s="37"/>
      <c r="N25" s="37"/>
      <c r="O25" s="37"/>
      <c r="P25" s="37"/>
      <c r="Q25" s="37"/>
      <c r="R25" s="22"/>
    </row>
    <row r="26" spans="2:18" ht="12" x14ac:dyDescent="0.2">
      <c r="B26" s="31"/>
      <c r="C26" s="32"/>
      <c r="D26" s="33"/>
      <c r="E26" s="33"/>
      <c r="F26" s="34" t="s">
        <v>166</v>
      </c>
      <c r="G26" s="34" t="s">
        <v>166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36">
        <f t="shared" si="0"/>
        <v>0</v>
      </c>
      <c r="J26" s="37"/>
      <c r="K26" s="37"/>
      <c r="L26" s="37"/>
      <c r="M26" s="37"/>
      <c r="N26" s="37"/>
      <c r="O26" s="37"/>
      <c r="P26" s="37"/>
      <c r="Q26" s="37"/>
      <c r="R26" s="22"/>
    </row>
    <row r="27" spans="2:18" ht="12" x14ac:dyDescent="0.2">
      <c r="B27" s="31"/>
      <c r="C27" s="32"/>
      <c r="D27" s="33"/>
      <c r="E27" s="33"/>
      <c r="F27" s="34" t="s">
        <v>166</v>
      </c>
      <c r="G27" s="34" t="s">
        <v>166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36">
        <f t="shared" si="0"/>
        <v>0</v>
      </c>
      <c r="J27" s="37"/>
      <c r="K27" s="37"/>
      <c r="L27" s="37"/>
      <c r="M27" s="37"/>
      <c r="N27" s="37"/>
      <c r="O27" s="37"/>
      <c r="P27" s="37"/>
      <c r="Q27" s="37"/>
      <c r="R27" s="22"/>
    </row>
    <row r="28" spans="2:18" ht="12" x14ac:dyDescent="0.2">
      <c r="B28" s="31"/>
      <c r="C28" s="32"/>
      <c r="D28" s="33"/>
      <c r="E28" s="33"/>
      <c r="F28" s="34" t="s">
        <v>166</v>
      </c>
      <c r="G28" s="34" t="s">
        <v>166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36">
        <f t="shared" si="0"/>
        <v>0</v>
      </c>
      <c r="J28" s="37"/>
      <c r="K28" s="37"/>
      <c r="L28" s="37"/>
      <c r="M28" s="37"/>
      <c r="N28" s="37"/>
      <c r="O28" s="37"/>
      <c r="P28" s="37"/>
      <c r="Q28" s="37"/>
      <c r="R28" s="22"/>
    </row>
    <row r="29" spans="2:18" ht="12" x14ac:dyDescent="0.2">
      <c r="B29" s="31"/>
      <c r="C29" s="32"/>
      <c r="D29" s="33"/>
      <c r="E29" s="33"/>
      <c r="F29" s="34" t="s">
        <v>166</v>
      </c>
      <c r="G29" s="34" t="s">
        <v>166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36">
        <f t="shared" si="0"/>
        <v>0</v>
      </c>
      <c r="J29" s="37"/>
      <c r="K29" s="37"/>
      <c r="L29" s="37"/>
      <c r="M29" s="37"/>
      <c r="N29" s="37"/>
      <c r="O29" s="37"/>
      <c r="P29" s="37"/>
      <c r="Q29" s="37"/>
      <c r="R29" s="22"/>
    </row>
    <row r="30" spans="2:18" ht="12" x14ac:dyDescent="0.2">
      <c r="B30" s="31"/>
      <c r="C30" s="32"/>
      <c r="D30" s="33"/>
      <c r="E30" s="33"/>
      <c r="F30" s="34" t="s">
        <v>166</v>
      </c>
      <c r="G30" s="34" t="s">
        <v>166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36">
        <f t="shared" si="0"/>
        <v>0</v>
      </c>
      <c r="J30" s="37"/>
      <c r="K30" s="37"/>
      <c r="L30" s="37"/>
      <c r="M30" s="37"/>
      <c r="N30" s="37"/>
      <c r="O30" s="37"/>
      <c r="P30" s="37"/>
      <c r="Q30" s="37"/>
      <c r="R30" s="22"/>
    </row>
    <row r="31" spans="2:18" ht="12" x14ac:dyDescent="0.2">
      <c r="B31" s="31"/>
      <c r="C31" s="32"/>
      <c r="D31" s="33"/>
      <c r="E31" s="33"/>
      <c r="F31" s="34" t="s">
        <v>166</v>
      </c>
      <c r="G31" s="34" t="s">
        <v>166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36">
        <f t="shared" si="0"/>
        <v>0</v>
      </c>
      <c r="J31" s="37"/>
      <c r="K31" s="37"/>
      <c r="L31" s="37"/>
      <c r="M31" s="37"/>
      <c r="N31" s="37"/>
      <c r="O31" s="37"/>
      <c r="P31" s="37"/>
      <c r="Q31" s="37"/>
      <c r="R31" s="22"/>
    </row>
    <row r="32" spans="2:18" ht="12" x14ac:dyDescent="0.2">
      <c r="B32" s="31"/>
      <c r="C32" s="32"/>
      <c r="D32" s="33"/>
      <c r="E32" s="33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0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3"/>
      <c r="E33" s="33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si="0"/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33"/>
      <c r="E34" s="33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si="0"/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33"/>
      <c r="E35" s="33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0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33"/>
      <c r="E36" s="33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0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3"/>
      <c r="E37" s="33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0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33"/>
      <c r="E38" s="33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0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3"/>
      <c r="E39" s="33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0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0.199999999999999" x14ac:dyDescent="0.2">
      <c r="B40" s="41"/>
      <c r="C40" s="42"/>
      <c r="D40" s="42"/>
      <c r="E40" s="42"/>
      <c r="F40" s="48"/>
      <c r="G40" s="48"/>
      <c r="H40" s="57"/>
      <c r="I40" s="57"/>
      <c r="J40" s="42"/>
      <c r="K40" s="42"/>
      <c r="L40" s="42"/>
      <c r="M40" s="42"/>
      <c r="N40" s="42"/>
      <c r="O40" s="42"/>
      <c r="P40" s="42"/>
      <c r="Q40" s="42"/>
      <c r="R40" s="22"/>
    </row>
    <row r="41" spans="2:18" ht="10.199999999999999" x14ac:dyDescent="0.2">
      <c r="B41" s="180"/>
      <c r="C41" s="46"/>
      <c r="D41" s="47"/>
      <c r="E41" s="47" t="str">
        <f>SM!$D$41</f>
        <v>CONTAGEM DE SEMANAS</v>
      </c>
      <c r="F41" s="48"/>
      <c r="G41" s="48"/>
      <c r="H41" s="57"/>
      <c r="I41" s="57"/>
      <c r="J41" s="50">
        <f>SM!H$41</f>
        <v>51</v>
      </c>
      <c r="K41" s="50">
        <f>SM!I$41</f>
        <v>39</v>
      </c>
      <c r="L41" s="50">
        <f>SM!J$41</f>
        <v>35</v>
      </c>
      <c r="M41" s="50">
        <f>SM!K$41</f>
        <v>31</v>
      </c>
      <c r="N41" s="50">
        <f>SM!L$41</f>
        <v>30</v>
      </c>
      <c r="O41" s="50">
        <f>SM!M$41</f>
        <v>12</v>
      </c>
      <c r="P41" s="50">
        <f>SM!N$41</f>
        <v>5</v>
      </c>
      <c r="Q41" s="50">
        <f>SM!O$41</f>
        <v>1</v>
      </c>
      <c r="R41" s="51"/>
    </row>
  </sheetData>
  <pageMargins left="0.511811024" right="0.511811024" top="0.78740157499999996" bottom="0.78740157499999996" header="0.31496062000000002" footer="0.3149606200000000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1"/>
  <sheetViews>
    <sheetView workbookViewId="0">
      <selection activeCell="D1" sqref="D1"/>
    </sheetView>
  </sheetViews>
  <sheetFormatPr defaultRowHeight="14.4" x14ac:dyDescent="0.2"/>
  <cols>
    <col min="4" max="4" width="15.7109375" bestFit="1" customWidth="1"/>
    <col min="5" max="5" width="25" bestFit="1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676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11"/>
      <c r="G5" s="11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58"/>
      <c r="E7" s="58"/>
      <c r="F7" s="18"/>
      <c r="G7" s="18"/>
      <c r="H7" s="19"/>
      <c r="I7" s="20"/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58"/>
      <c r="E8" s="58"/>
      <c r="F8" s="18"/>
      <c r="G8" s="18"/>
      <c r="H8" s="19"/>
      <c r="I8" s="20"/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11"/>
      <c r="G9" s="11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3" t="s">
        <v>272</v>
      </c>
      <c r="E10" s="33" t="s">
        <v>677</v>
      </c>
      <c r="F10" s="34" t="s">
        <v>707</v>
      </c>
      <c r="G10" s="34" t="s">
        <v>707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1360</v>
      </c>
      <c r="I10" s="36">
        <f t="shared" ref="I10:I11" si="0">COUNT(J10:R10)-COUNTIF(J10:R10,"=0")</f>
        <v>1</v>
      </c>
      <c r="J10" s="37">
        <v>1360</v>
      </c>
      <c r="K10" s="37"/>
      <c r="L10" s="37"/>
      <c r="M10" s="37"/>
      <c r="N10" s="37"/>
      <c r="O10" s="37"/>
      <c r="P10" s="37"/>
      <c r="Q10" s="37"/>
      <c r="R10" s="22"/>
    </row>
    <row r="11" spans="2:18" ht="12" x14ac:dyDescent="0.2">
      <c r="B11" s="31"/>
      <c r="C11" s="32"/>
      <c r="D11" s="33"/>
      <c r="E11" s="33"/>
      <c r="F11" s="34" t="s">
        <v>166</v>
      </c>
      <c r="G11" s="34" t="s">
        <v>166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0</v>
      </c>
      <c r="I11" s="36">
        <f t="shared" si="0"/>
        <v>0</v>
      </c>
      <c r="J11" s="37"/>
      <c r="K11" s="37"/>
      <c r="L11" s="37"/>
      <c r="M11" s="37"/>
      <c r="N11" s="37"/>
      <c r="O11" s="37"/>
      <c r="P11" s="37"/>
      <c r="Q11" s="37"/>
      <c r="R11" s="22"/>
    </row>
    <row r="12" spans="2:18" ht="12" x14ac:dyDescent="0.2">
      <c r="B12" s="31"/>
      <c r="C12" s="32"/>
      <c r="D12" s="33"/>
      <c r="E12" s="33"/>
      <c r="F12" s="34" t="s">
        <v>166</v>
      </c>
      <c r="G12" s="34" t="s">
        <v>166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0</v>
      </c>
      <c r="I12" s="36">
        <f t="shared" ref="I12:I39" si="1">COUNT(J12:R12)-COUNTIF(J12:R12,"=0")</f>
        <v>0</v>
      </c>
      <c r="J12" s="37"/>
      <c r="K12" s="37"/>
      <c r="L12" s="37"/>
      <c r="M12" s="37"/>
      <c r="N12" s="37"/>
      <c r="O12" s="37"/>
      <c r="P12" s="37"/>
      <c r="Q12" s="37"/>
      <c r="R12" s="22"/>
    </row>
    <row r="13" spans="2:18" ht="12" x14ac:dyDescent="0.2">
      <c r="B13" s="31"/>
      <c r="C13" s="32"/>
      <c r="D13" s="33"/>
      <c r="E13" s="33"/>
      <c r="F13" s="34" t="s">
        <v>166</v>
      </c>
      <c r="G13" s="34" t="s">
        <v>166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0</v>
      </c>
      <c r="I13" s="36">
        <f t="shared" si="1"/>
        <v>0</v>
      </c>
      <c r="J13" s="37"/>
      <c r="K13" s="37"/>
      <c r="L13" s="37"/>
      <c r="M13" s="37"/>
      <c r="N13" s="37"/>
      <c r="O13" s="37"/>
      <c r="P13" s="37"/>
      <c r="Q13" s="37"/>
      <c r="R13" s="22"/>
    </row>
    <row r="14" spans="2:18" ht="12" x14ac:dyDescent="0.2">
      <c r="B14" s="31"/>
      <c r="C14" s="32"/>
      <c r="D14" s="33"/>
      <c r="E14" s="33"/>
      <c r="F14" s="34" t="s">
        <v>166</v>
      </c>
      <c r="G14" s="34" t="s">
        <v>166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0</v>
      </c>
      <c r="I14" s="36">
        <f t="shared" si="1"/>
        <v>0</v>
      </c>
      <c r="J14" s="37"/>
      <c r="K14" s="37"/>
      <c r="L14" s="37"/>
      <c r="M14" s="37"/>
      <c r="N14" s="37"/>
      <c r="O14" s="37"/>
      <c r="P14" s="37"/>
      <c r="Q14" s="37"/>
      <c r="R14" s="22"/>
    </row>
    <row r="15" spans="2:18" ht="12" x14ac:dyDescent="0.2">
      <c r="B15" s="31"/>
      <c r="C15" s="32"/>
      <c r="D15" s="33"/>
      <c r="E15" s="33"/>
      <c r="F15" s="34" t="s">
        <v>166</v>
      </c>
      <c r="G15" s="34" t="s">
        <v>166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0</v>
      </c>
      <c r="I15" s="36">
        <f t="shared" si="1"/>
        <v>0</v>
      </c>
      <c r="J15" s="37"/>
      <c r="K15" s="37"/>
      <c r="L15" s="37"/>
      <c r="M15" s="37"/>
      <c r="N15" s="37"/>
      <c r="O15" s="37"/>
      <c r="P15" s="37"/>
      <c r="Q15" s="37"/>
      <c r="R15" s="22"/>
    </row>
    <row r="16" spans="2:18" ht="12" x14ac:dyDescent="0.2">
      <c r="B16" s="31"/>
      <c r="C16" s="32"/>
      <c r="D16" s="33"/>
      <c r="E16" s="33"/>
      <c r="F16" s="34" t="s">
        <v>166</v>
      </c>
      <c r="G16" s="34" t="s">
        <v>166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0</v>
      </c>
      <c r="I16" s="36">
        <f t="shared" si="1"/>
        <v>0</v>
      </c>
      <c r="J16" s="37"/>
      <c r="K16" s="37"/>
      <c r="L16" s="37"/>
      <c r="M16" s="37"/>
      <c r="N16" s="37"/>
      <c r="O16" s="37"/>
      <c r="P16" s="37"/>
      <c r="Q16" s="37"/>
      <c r="R16" s="22"/>
    </row>
    <row r="17" spans="2:18" ht="12" x14ac:dyDescent="0.2">
      <c r="B17" s="31"/>
      <c r="C17" s="32"/>
      <c r="D17" s="33"/>
      <c r="E17" s="33"/>
      <c r="F17" s="34" t="s">
        <v>166</v>
      </c>
      <c r="G17" s="34" t="s">
        <v>166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0</v>
      </c>
      <c r="I17" s="36">
        <f t="shared" si="1"/>
        <v>0</v>
      </c>
      <c r="J17" s="37"/>
      <c r="K17" s="37"/>
      <c r="L17" s="37"/>
      <c r="M17" s="37"/>
      <c r="N17" s="37"/>
      <c r="O17" s="37"/>
      <c r="P17" s="37"/>
      <c r="Q17" s="37"/>
      <c r="R17" s="22"/>
    </row>
    <row r="18" spans="2:18" ht="12" x14ac:dyDescent="0.2">
      <c r="B18" s="31"/>
      <c r="C18" s="32"/>
      <c r="D18" s="33"/>
      <c r="E18" s="33"/>
      <c r="F18" s="34" t="s">
        <v>166</v>
      </c>
      <c r="G18" s="34" t="s">
        <v>166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0</v>
      </c>
      <c r="I18" s="36">
        <f t="shared" si="1"/>
        <v>0</v>
      </c>
      <c r="J18" s="37"/>
      <c r="K18" s="37"/>
      <c r="L18" s="37"/>
      <c r="M18" s="37"/>
      <c r="N18" s="37"/>
      <c r="O18" s="37"/>
      <c r="P18" s="37"/>
      <c r="Q18" s="37"/>
      <c r="R18" s="22"/>
    </row>
    <row r="19" spans="2:18" ht="12" x14ac:dyDescent="0.2">
      <c r="B19" s="31"/>
      <c r="C19" s="32"/>
      <c r="D19" s="33"/>
      <c r="E19" s="33"/>
      <c r="F19" s="34" t="s">
        <v>166</v>
      </c>
      <c r="G19" s="34" t="s">
        <v>166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0</v>
      </c>
      <c r="I19" s="36">
        <f t="shared" si="1"/>
        <v>0</v>
      </c>
      <c r="J19" s="37"/>
      <c r="K19" s="37"/>
      <c r="L19" s="37"/>
      <c r="M19" s="37"/>
      <c r="N19" s="37"/>
      <c r="O19" s="37"/>
      <c r="P19" s="37"/>
      <c r="Q19" s="37"/>
      <c r="R19" s="22"/>
    </row>
    <row r="20" spans="2:18" ht="12" x14ac:dyDescent="0.2">
      <c r="B20" s="31"/>
      <c r="C20" s="32"/>
      <c r="D20" s="33"/>
      <c r="E20" s="33"/>
      <c r="F20" s="34" t="s">
        <v>166</v>
      </c>
      <c r="G20" s="34" t="s">
        <v>166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0</v>
      </c>
      <c r="I20" s="36">
        <f t="shared" si="1"/>
        <v>0</v>
      </c>
      <c r="J20" s="37"/>
      <c r="K20" s="37"/>
      <c r="L20" s="37"/>
      <c r="M20" s="37"/>
      <c r="N20" s="37"/>
      <c r="O20" s="37"/>
      <c r="P20" s="37"/>
      <c r="Q20" s="37"/>
      <c r="R20" s="22"/>
    </row>
    <row r="21" spans="2:18" ht="12" x14ac:dyDescent="0.2">
      <c r="B21" s="31"/>
      <c r="C21" s="32"/>
      <c r="D21" s="33"/>
      <c r="E21" s="33"/>
      <c r="F21" s="34" t="s">
        <v>166</v>
      </c>
      <c r="G21" s="34" t="s">
        <v>166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0</v>
      </c>
      <c r="I21" s="36">
        <f t="shared" si="1"/>
        <v>0</v>
      </c>
      <c r="J21" s="37"/>
      <c r="K21" s="37"/>
      <c r="L21" s="37"/>
      <c r="M21" s="37"/>
      <c r="N21" s="37"/>
      <c r="O21" s="37"/>
      <c r="P21" s="37"/>
      <c r="Q21" s="37"/>
      <c r="R21" s="22"/>
    </row>
    <row r="22" spans="2:18" ht="12" x14ac:dyDescent="0.2">
      <c r="B22" s="31"/>
      <c r="C22" s="32"/>
      <c r="D22" s="33"/>
      <c r="E22" s="33"/>
      <c r="F22" s="34" t="s">
        <v>166</v>
      </c>
      <c r="G22" s="34" t="s">
        <v>166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36">
        <f t="shared" si="1"/>
        <v>0</v>
      </c>
      <c r="J22" s="37"/>
      <c r="K22" s="37"/>
      <c r="L22" s="37"/>
      <c r="M22" s="37"/>
      <c r="N22" s="37"/>
      <c r="O22" s="37"/>
      <c r="P22" s="37"/>
      <c r="Q22" s="37"/>
      <c r="R22" s="22"/>
    </row>
    <row r="23" spans="2:18" ht="12" x14ac:dyDescent="0.2">
      <c r="B23" s="31"/>
      <c r="C23" s="32"/>
      <c r="D23" s="33"/>
      <c r="E23" s="33"/>
      <c r="F23" s="34" t="s">
        <v>166</v>
      </c>
      <c r="G23" s="34" t="s">
        <v>166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36">
        <f t="shared" si="1"/>
        <v>0</v>
      </c>
      <c r="J23" s="37"/>
      <c r="K23" s="37"/>
      <c r="L23" s="37"/>
      <c r="M23" s="37"/>
      <c r="N23" s="37"/>
      <c r="O23" s="37"/>
      <c r="P23" s="37"/>
      <c r="Q23" s="37"/>
      <c r="R23" s="22"/>
    </row>
    <row r="24" spans="2:18" ht="12" x14ac:dyDescent="0.2">
      <c r="B24" s="31"/>
      <c r="C24" s="32"/>
      <c r="D24" s="33"/>
      <c r="E24" s="33"/>
      <c r="F24" s="34" t="s">
        <v>166</v>
      </c>
      <c r="G24" s="34" t="s">
        <v>166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36">
        <f t="shared" si="1"/>
        <v>0</v>
      </c>
      <c r="J24" s="37"/>
      <c r="K24" s="37"/>
      <c r="L24" s="37"/>
      <c r="M24" s="37"/>
      <c r="N24" s="37"/>
      <c r="O24" s="37"/>
      <c r="P24" s="37"/>
      <c r="Q24" s="37"/>
      <c r="R24" s="22"/>
    </row>
    <row r="25" spans="2:18" ht="12" x14ac:dyDescent="0.2">
      <c r="B25" s="31"/>
      <c r="C25" s="32"/>
      <c r="D25" s="33"/>
      <c r="E25" s="33"/>
      <c r="F25" s="34" t="s">
        <v>166</v>
      </c>
      <c r="G25" s="34" t="s">
        <v>166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36">
        <f t="shared" si="1"/>
        <v>0</v>
      </c>
      <c r="J25" s="37"/>
      <c r="K25" s="37"/>
      <c r="L25" s="37"/>
      <c r="M25" s="37"/>
      <c r="N25" s="37"/>
      <c r="O25" s="37"/>
      <c r="P25" s="37"/>
      <c r="Q25" s="37"/>
      <c r="R25" s="22"/>
    </row>
    <row r="26" spans="2:18" ht="12" x14ac:dyDescent="0.2">
      <c r="B26" s="31"/>
      <c r="C26" s="32"/>
      <c r="D26" s="33"/>
      <c r="E26" s="33"/>
      <c r="F26" s="34" t="s">
        <v>166</v>
      </c>
      <c r="G26" s="34" t="s">
        <v>166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36">
        <f t="shared" si="1"/>
        <v>0</v>
      </c>
      <c r="J26" s="37"/>
      <c r="K26" s="37"/>
      <c r="L26" s="37"/>
      <c r="M26" s="37"/>
      <c r="N26" s="37"/>
      <c r="O26" s="37"/>
      <c r="P26" s="37"/>
      <c r="Q26" s="37"/>
      <c r="R26" s="22"/>
    </row>
    <row r="27" spans="2:18" ht="12" x14ac:dyDescent="0.2">
      <c r="B27" s="31"/>
      <c r="C27" s="32"/>
      <c r="D27" s="33"/>
      <c r="E27" s="33"/>
      <c r="F27" s="34" t="s">
        <v>166</v>
      </c>
      <c r="G27" s="34" t="s">
        <v>166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36">
        <f t="shared" si="1"/>
        <v>0</v>
      </c>
      <c r="J27" s="37"/>
      <c r="K27" s="37"/>
      <c r="L27" s="37"/>
      <c r="M27" s="37"/>
      <c r="N27" s="37"/>
      <c r="O27" s="37"/>
      <c r="P27" s="37"/>
      <c r="Q27" s="37"/>
      <c r="R27" s="22"/>
    </row>
    <row r="28" spans="2:18" ht="12" x14ac:dyDescent="0.2">
      <c r="B28" s="31"/>
      <c r="C28" s="32"/>
      <c r="D28" s="33"/>
      <c r="E28" s="33"/>
      <c r="F28" s="34" t="s">
        <v>166</v>
      </c>
      <c r="G28" s="34" t="s">
        <v>166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36">
        <f t="shared" si="1"/>
        <v>0</v>
      </c>
      <c r="J28" s="37"/>
      <c r="K28" s="37"/>
      <c r="L28" s="37"/>
      <c r="M28" s="37"/>
      <c r="N28" s="37"/>
      <c r="O28" s="37"/>
      <c r="P28" s="37"/>
      <c r="Q28" s="37"/>
      <c r="R28" s="22"/>
    </row>
    <row r="29" spans="2:18" ht="12" x14ac:dyDescent="0.2">
      <c r="B29" s="31"/>
      <c r="C29" s="32"/>
      <c r="D29" s="33"/>
      <c r="E29" s="33"/>
      <c r="F29" s="34" t="s">
        <v>166</v>
      </c>
      <c r="G29" s="34" t="s">
        <v>166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36">
        <f t="shared" si="1"/>
        <v>0</v>
      </c>
      <c r="J29" s="37"/>
      <c r="K29" s="37"/>
      <c r="L29" s="37"/>
      <c r="M29" s="37"/>
      <c r="N29" s="37"/>
      <c r="O29" s="37"/>
      <c r="P29" s="37"/>
      <c r="Q29" s="37"/>
      <c r="R29" s="22"/>
    </row>
    <row r="30" spans="2:18" ht="12" x14ac:dyDescent="0.2">
      <c r="B30" s="31"/>
      <c r="C30" s="32"/>
      <c r="D30" s="33"/>
      <c r="E30" s="33"/>
      <c r="F30" s="34" t="s">
        <v>166</v>
      </c>
      <c r="G30" s="34" t="s">
        <v>166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36">
        <f t="shared" si="1"/>
        <v>0</v>
      </c>
      <c r="J30" s="37"/>
      <c r="K30" s="37"/>
      <c r="L30" s="37"/>
      <c r="M30" s="37"/>
      <c r="N30" s="37"/>
      <c r="O30" s="37"/>
      <c r="P30" s="37"/>
      <c r="Q30" s="37"/>
      <c r="R30" s="22"/>
    </row>
    <row r="31" spans="2:18" ht="12" x14ac:dyDescent="0.2">
      <c r="B31" s="31"/>
      <c r="C31" s="32"/>
      <c r="D31" s="33"/>
      <c r="E31" s="33"/>
      <c r="F31" s="34" t="s">
        <v>166</v>
      </c>
      <c r="G31" s="34" t="s">
        <v>166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36">
        <f t="shared" si="1"/>
        <v>0</v>
      </c>
      <c r="J31" s="37"/>
      <c r="K31" s="37"/>
      <c r="L31" s="37"/>
      <c r="M31" s="37"/>
      <c r="N31" s="37"/>
      <c r="O31" s="37"/>
      <c r="P31" s="37"/>
      <c r="Q31" s="37"/>
      <c r="R31" s="22"/>
    </row>
    <row r="32" spans="2:18" ht="12" x14ac:dyDescent="0.2">
      <c r="B32" s="31"/>
      <c r="C32" s="32"/>
      <c r="D32" s="33"/>
      <c r="E32" s="33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1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3"/>
      <c r="E33" s="33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si="1"/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33"/>
      <c r="E34" s="33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si="1"/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33"/>
      <c r="E35" s="33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1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33"/>
      <c r="E36" s="33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1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3"/>
      <c r="E37" s="33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1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33"/>
      <c r="E38" s="33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1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3"/>
      <c r="E39" s="33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1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0.199999999999999" x14ac:dyDescent="0.2">
      <c r="B40" s="41"/>
      <c r="C40" s="42"/>
      <c r="D40" s="42"/>
      <c r="E40" s="42"/>
      <c r="F40" s="48"/>
      <c r="G40" s="48"/>
      <c r="H40" s="57"/>
      <c r="I40" s="57"/>
      <c r="J40" s="42"/>
      <c r="K40" s="42"/>
      <c r="L40" s="42"/>
      <c r="M40" s="42"/>
      <c r="N40" s="42"/>
      <c r="O40" s="42"/>
      <c r="P40" s="42"/>
      <c r="Q40" s="42"/>
      <c r="R40" s="22"/>
    </row>
    <row r="41" spans="2:18" ht="10.199999999999999" x14ac:dyDescent="0.2">
      <c r="B41" s="180"/>
      <c r="C41" s="46"/>
      <c r="D41" s="47"/>
      <c r="E41" s="47" t="str">
        <f>SM!$D$41</f>
        <v>CONTAGEM DE SEMANAS</v>
      </c>
      <c r="F41" s="48"/>
      <c r="G41" s="48"/>
      <c r="H41" s="57"/>
      <c r="I41" s="57"/>
      <c r="J41" s="50">
        <f>SM!H$41</f>
        <v>51</v>
      </c>
      <c r="K41" s="50">
        <f>SM!I$41</f>
        <v>39</v>
      </c>
      <c r="L41" s="50">
        <f>SM!J$41</f>
        <v>35</v>
      </c>
      <c r="M41" s="50">
        <f>SM!K$41</f>
        <v>31</v>
      </c>
      <c r="N41" s="50">
        <f>SM!L$41</f>
        <v>30</v>
      </c>
      <c r="O41" s="50">
        <f>SM!M$41</f>
        <v>12</v>
      </c>
      <c r="P41" s="50">
        <f>SM!N$41</f>
        <v>5</v>
      </c>
      <c r="Q41" s="50">
        <f>SM!O$41</f>
        <v>1</v>
      </c>
      <c r="R41" s="51"/>
    </row>
  </sheetData>
  <pageMargins left="0.511811024" right="0.511811024" top="0.78740157499999996" bottom="0.78740157499999996" header="0.31496062000000002" footer="0.3149606200000000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1"/>
  <sheetViews>
    <sheetView workbookViewId="0"/>
  </sheetViews>
  <sheetFormatPr defaultRowHeight="14.4" x14ac:dyDescent="0.2"/>
  <cols>
    <col min="4" max="4" width="26.85546875" bestFit="1" customWidth="1"/>
    <col min="5" max="5" width="29.42578125" bestFit="1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678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11"/>
      <c r="G5" s="11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58"/>
      <c r="E7" s="58"/>
      <c r="F7" s="18"/>
      <c r="G7" s="18"/>
      <c r="H7" s="19"/>
      <c r="I7" s="20"/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58"/>
      <c r="E8" s="58"/>
      <c r="F8" s="18"/>
      <c r="G8" s="18"/>
      <c r="H8" s="19"/>
      <c r="I8" s="20"/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11"/>
      <c r="G9" s="11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3" t="s">
        <v>20</v>
      </c>
      <c r="E10" s="33" t="s">
        <v>646</v>
      </c>
      <c r="F10" s="34" t="s">
        <v>701</v>
      </c>
      <c r="G10" s="34" t="s">
        <v>704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4000</v>
      </c>
      <c r="I10" s="36">
        <f t="shared" ref="I10:I39" si="0">COUNT(J10:R10)-COUNTIF(J10:R10,"=0")</f>
        <v>3</v>
      </c>
      <c r="J10" s="37">
        <v>1600</v>
      </c>
      <c r="K10" s="37">
        <v>1600</v>
      </c>
      <c r="L10" s="37">
        <v>800</v>
      </c>
      <c r="M10" s="37"/>
      <c r="N10" s="37"/>
      <c r="O10" s="37"/>
      <c r="P10" s="37"/>
      <c r="Q10" s="37"/>
      <c r="R10" s="22"/>
    </row>
    <row r="11" spans="2:18" ht="12" x14ac:dyDescent="0.2">
      <c r="B11" s="31"/>
      <c r="C11" s="32">
        <v>2</v>
      </c>
      <c r="D11" s="33" t="s">
        <v>679</v>
      </c>
      <c r="E11" s="33" t="s">
        <v>669</v>
      </c>
      <c r="F11" s="34" t="s">
        <v>705</v>
      </c>
      <c r="G11" s="34" t="s">
        <v>705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2480</v>
      </c>
      <c r="I11" s="36">
        <f t="shared" si="0"/>
        <v>3</v>
      </c>
      <c r="J11" s="37"/>
      <c r="K11" s="37">
        <v>1120</v>
      </c>
      <c r="L11" s="37">
        <v>680</v>
      </c>
      <c r="M11" s="37"/>
      <c r="N11" s="37"/>
      <c r="O11" s="37">
        <v>680</v>
      </c>
      <c r="P11" s="37"/>
      <c r="Q11" s="37"/>
      <c r="R11" s="22"/>
    </row>
    <row r="12" spans="2:18" ht="12" x14ac:dyDescent="0.2">
      <c r="B12" s="31"/>
      <c r="C12" s="32">
        <v>3</v>
      </c>
      <c r="D12" s="33" t="s">
        <v>656</v>
      </c>
      <c r="E12" s="33" t="s">
        <v>272</v>
      </c>
      <c r="F12" s="34" t="s">
        <v>707</v>
      </c>
      <c r="G12" s="34" t="s">
        <v>707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2240</v>
      </c>
      <c r="I12" s="36">
        <f t="shared" si="0"/>
        <v>2</v>
      </c>
      <c r="J12" s="37">
        <v>880</v>
      </c>
      <c r="K12" s="37">
        <v>1360</v>
      </c>
      <c r="L12" s="37"/>
      <c r="M12" s="37"/>
      <c r="N12" s="37"/>
      <c r="O12" s="37"/>
      <c r="P12" s="37"/>
      <c r="Q12" s="37"/>
      <c r="R12" s="22"/>
    </row>
    <row r="13" spans="2:18" ht="12" x14ac:dyDescent="0.2">
      <c r="B13" s="31"/>
      <c r="C13" s="32">
        <v>4</v>
      </c>
      <c r="D13" s="33" t="s">
        <v>680</v>
      </c>
      <c r="E13" s="33" t="s">
        <v>677</v>
      </c>
      <c r="F13" s="34" t="s">
        <v>707</v>
      </c>
      <c r="G13" s="34" t="s">
        <v>707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1760</v>
      </c>
      <c r="I13" s="36">
        <f t="shared" si="0"/>
        <v>2</v>
      </c>
      <c r="J13" s="37">
        <v>880</v>
      </c>
      <c r="K13" s="37"/>
      <c r="L13" s="37"/>
      <c r="M13" s="37"/>
      <c r="N13" s="37"/>
      <c r="O13" s="37"/>
      <c r="P13" s="37"/>
      <c r="Q13" s="37">
        <v>880</v>
      </c>
      <c r="R13" s="22"/>
    </row>
    <row r="14" spans="2:18" ht="12" x14ac:dyDescent="0.2">
      <c r="B14" s="31"/>
      <c r="C14" s="32">
        <v>5</v>
      </c>
      <c r="D14" s="33" t="s">
        <v>629</v>
      </c>
      <c r="E14" s="33" t="s">
        <v>646</v>
      </c>
      <c r="F14" s="34" t="s">
        <v>701</v>
      </c>
      <c r="G14" s="34" t="s">
        <v>704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1600</v>
      </c>
      <c r="I14" s="36">
        <f t="shared" si="0"/>
        <v>1</v>
      </c>
      <c r="J14" s="37"/>
      <c r="K14" s="37"/>
      <c r="L14" s="37"/>
      <c r="M14" s="37"/>
      <c r="N14" s="37"/>
      <c r="O14" s="37"/>
      <c r="P14" s="37"/>
      <c r="Q14" s="37">
        <v>1600</v>
      </c>
      <c r="R14" s="22"/>
    </row>
    <row r="15" spans="2:18" ht="12" x14ac:dyDescent="0.2">
      <c r="B15" s="31"/>
      <c r="C15" s="32">
        <v>6</v>
      </c>
      <c r="D15" s="33" t="s">
        <v>673</v>
      </c>
      <c r="E15" s="33" t="s">
        <v>265</v>
      </c>
      <c r="F15" s="34" t="s">
        <v>707</v>
      </c>
      <c r="G15" s="34" t="s">
        <v>707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1360</v>
      </c>
      <c r="I15" s="36">
        <f t="shared" si="0"/>
        <v>1</v>
      </c>
      <c r="J15" s="37">
        <v>1360</v>
      </c>
      <c r="K15" s="37"/>
      <c r="L15" s="37"/>
      <c r="M15" s="37"/>
      <c r="N15" s="37"/>
      <c r="O15" s="37"/>
      <c r="P15" s="37"/>
      <c r="Q15" s="37"/>
      <c r="R15" s="22"/>
    </row>
    <row r="16" spans="2:18" ht="12" x14ac:dyDescent="0.2">
      <c r="B16" s="31"/>
      <c r="C16" s="32"/>
      <c r="D16" s="33" t="s">
        <v>674</v>
      </c>
      <c r="E16" s="33" t="s">
        <v>649</v>
      </c>
      <c r="F16" s="34" t="s">
        <v>706</v>
      </c>
      <c r="G16" s="34" t="s">
        <v>706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1360</v>
      </c>
      <c r="I16" s="36">
        <f t="shared" si="0"/>
        <v>1</v>
      </c>
      <c r="J16" s="37"/>
      <c r="K16" s="37"/>
      <c r="L16" s="37"/>
      <c r="M16" s="37"/>
      <c r="N16" s="37"/>
      <c r="O16" s="37"/>
      <c r="P16" s="37"/>
      <c r="Q16" s="37">
        <v>1360</v>
      </c>
      <c r="R16" s="22"/>
    </row>
    <row r="17" spans="2:18" ht="12" x14ac:dyDescent="0.2">
      <c r="B17" s="31"/>
      <c r="C17" s="32">
        <v>8</v>
      </c>
      <c r="D17" s="33" t="s">
        <v>292</v>
      </c>
      <c r="E17" s="33" t="s">
        <v>271</v>
      </c>
      <c r="F17" s="34" t="s">
        <v>703</v>
      </c>
      <c r="G17" s="34" t="s">
        <v>703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1120</v>
      </c>
      <c r="I17" s="36">
        <f t="shared" si="0"/>
        <v>1</v>
      </c>
      <c r="J17" s="37"/>
      <c r="K17" s="37">
        <v>1120</v>
      </c>
      <c r="L17" s="37"/>
      <c r="M17" s="37"/>
      <c r="N17" s="37"/>
      <c r="O17" s="37"/>
      <c r="P17" s="37"/>
      <c r="Q17" s="37"/>
      <c r="R17" s="22"/>
    </row>
    <row r="18" spans="2:18" ht="12" x14ac:dyDescent="0.2">
      <c r="B18" s="31"/>
      <c r="C18" s="32">
        <v>9</v>
      </c>
      <c r="D18" s="33" t="s">
        <v>659</v>
      </c>
      <c r="E18" s="33" t="s">
        <v>660</v>
      </c>
      <c r="F18" s="34" t="s">
        <v>707</v>
      </c>
      <c r="G18" s="34" t="s">
        <v>707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880</v>
      </c>
      <c r="I18" s="36">
        <f t="shared" si="0"/>
        <v>1</v>
      </c>
      <c r="J18" s="37">
        <v>880</v>
      </c>
      <c r="K18" s="37"/>
      <c r="L18" s="37"/>
      <c r="M18" s="37"/>
      <c r="N18" s="37"/>
      <c r="O18" s="37"/>
      <c r="P18" s="37"/>
      <c r="Q18" s="37"/>
      <c r="R18" s="22"/>
    </row>
    <row r="19" spans="2:18" ht="12" x14ac:dyDescent="0.2">
      <c r="B19" s="31"/>
      <c r="C19" s="32"/>
      <c r="D19" s="33" t="s">
        <v>681</v>
      </c>
      <c r="E19" s="33" t="s">
        <v>650</v>
      </c>
      <c r="F19" s="34" t="s">
        <v>706</v>
      </c>
      <c r="G19" s="34" t="s">
        <v>706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880</v>
      </c>
      <c r="I19" s="36">
        <f t="shared" ref="I19:I23" si="1">COUNT(J19:R19)-COUNTIF(J19:R19,"=0")</f>
        <v>1</v>
      </c>
      <c r="J19" s="37"/>
      <c r="K19" s="37"/>
      <c r="L19" s="37"/>
      <c r="M19" s="37"/>
      <c r="N19" s="37"/>
      <c r="O19" s="37"/>
      <c r="P19" s="37"/>
      <c r="Q19" s="37">
        <v>880</v>
      </c>
      <c r="R19" s="22"/>
    </row>
    <row r="20" spans="2:18" ht="12" x14ac:dyDescent="0.2">
      <c r="B20" s="31"/>
      <c r="C20" s="32"/>
      <c r="D20" s="33" t="s">
        <v>682</v>
      </c>
      <c r="E20" s="33" t="s">
        <v>648</v>
      </c>
      <c r="F20" s="34" t="s">
        <v>706</v>
      </c>
      <c r="G20" s="34" t="s">
        <v>706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880</v>
      </c>
      <c r="I20" s="36">
        <f t="shared" si="1"/>
        <v>1</v>
      </c>
      <c r="J20" s="37"/>
      <c r="K20" s="37"/>
      <c r="L20" s="37"/>
      <c r="M20" s="37"/>
      <c r="N20" s="37"/>
      <c r="O20" s="37"/>
      <c r="P20" s="37"/>
      <c r="Q20" s="37">
        <v>880</v>
      </c>
      <c r="R20" s="22"/>
    </row>
    <row r="21" spans="2:18" ht="12" x14ac:dyDescent="0.2">
      <c r="B21" s="31"/>
      <c r="C21" s="32"/>
      <c r="D21" s="33" t="s">
        <v>683</v>
      </c>
      <c r="E21" s="33" t="s">
        <v>651</v>
      </c>
      <c r="F21" s="34" t="s">
        <v>706</v>
      </c>
      <c r="G21" s="34" t="s">
        <v>706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880</v>
      </c>
      <c r="I21" s="36">
        <f t="shared" si="1"/>
        <v>1</v>
      </c>
      <c r="J21" s="37"/>
      <c r="K21" s="37"/>
      <c r="L21" s="37"/>
      <c r="M21" s="37"/>
      <c r="N21" s="37"/>
      <c r="O21" s="37"/>
      <c r="P21" s="37"/>
      <c r="Q21" s="37">
        <v>880</v>
      </c>
      <c r="R21" s="22"/>
    </row>
    <row r="22" spans="2:18" ht="12" x14ac:dyDescent="0.2">
      <c r="B22" s="31"/>
      <c r="C22" s="32">
        <v>13</v>
      </c>
      <c r="D22" s="33" t="s">
        <v>640</v>
      </c>
      <c r="E22" s="33" t="s">
        <v>636</v>
      </c>
      <c r="F22" s="34" t="s">
        <v>704</v>
      </c>
      <c r="G22" s="34" t="s">
        <v>704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800</v>
      </c>
      <c r="I22" s="36">
        <f t="shared" si="1"/>
        <v>1</v>
      </c>
      <c r="J22" s="37"/>
      <c r="K22" s="37"/>
      <c r="L22" s="37"/>
      <c r="M22" s="37"/>
      <c r="N22" s="37"/>
      <c r="O22" s="37">
        <v>800</v>
      </c>
      <c r="P22" s="37"/>
      <c r="Q22" s="37"/>
      <c r="R22" s="22"/>
    </row>
    <row r="23" spans="2:18" ht="12" x14ac:dyDescent="0.2">
      <c r="B23" s="31"/>
      <c r="C23" s="32"/>
      <c r="D23" s="33"/>
      <c r="E23" s="33"/>
      <c r="F23" s="34" t="s">
        <v>166</v>
      </c>
      <c r="G23" s="34" t="s">
        <v>166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36">
        <f t="shared" si="1"/>
        <v>0</v>
      </c>
      <c r="J23" s="37"/>
      <c r="K23" s="37"/>
      <c r="L23" s="37"/>
      <c r="M23" s="37"/>
      <c r="N23" s="37"/>
      <c r="O23" s="37"/>
      <c r="P23" s="37"/>
      <c r="Q23" s="37"/>
      <c r="R23" s="22"/>
    </row>
    <row r="24" spans="2:18" ht="12" x14ac:dyDescent="0.2">
      <c r="B24" s="31"/>
      <c r="C24" s="32"/>
      <c r="D24" s="33"/>
      <c r="E24" s="33"/>
      <c r="F24" s="34" t="s">
        <v>166</v>
      </c>
      <c r="G24" s="34" t="s">
        <v>166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36">
        <f t="shared" si="0"/>
        <v>0</v>
      </c>
      <c r="J24" s="37"/>
      <c r="K24" s="37"/>
      <c r="L24" s="37"/>
      <c r="M24" s="37"/>
      <c r="N24" s="37"/>
      <c r="O24" s="37"/>
      <c r="P24" s="37"/>
      <c r="Q24" s="37"/>
      <c r="R24" s="22"/>
    </row>
    <row r="25" spans="2:18" ht="12" x14ac:dyDescent="0.2">
      <c r="B25" s="31"/>
      <c r="C25" s="32"/>
      <c r="D25" s="33"/>
      <c r="E25" s="33"/>
      <c r="F25" s="34" t="s">
        <v>166</v>
      </c>
      <c r="G25" s="34" t="s">
        <v>166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36">
        <f t="shared" si="0"/>
        <v>0</v>
      </c>
      <c r="J25" s="37"/>
      <c r="K25" s="37"/>
      <c r="L25" s="37"/>
      <c r="M25" s="37"/>
      <c r="N25" s="37"/>
      <c r="O25" s="37"/>
      <c r="P25" s="37"/>
      <c r="Q25" s="37"/>
      <c r="R25" s="22"/>
    </row>
    <row r="26" spans="2:18" ht="12" x14ac:dyDescent="0.2">
      <c r="B26" s="31"/>
      <c r="C26" s="32"/>
      <c r="D26" s="33"/>
      <c r="E26" s="33"/>
      <c r="F26" s="34" t="s">
        <v>166</v>
      </c>
      <c r="G26" s="34" t="s">
        <v>166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36">
        <f t="shared" si="0"/>
        <v>0</v>
      </c>
      <c r="J26" s="37"/>
      <c r="K26" s="37"/>
      <c r="L26" s="37"/>
      <c r="M26" s="37"/>
      <c r="N26" s="37"/>
      <c r="O26" s="37"/>
      <c r="P26" s="37"/>
      <c r="Q26" s="37"/>
      <c r="R26" s="22"/>
    </row>
    <row r="27" spans="2:18" ht="12" x14ac:dyDescent="0.2">
      <c r="B27" s="31"/>
      <c r="C27" s="32"/>
      <c r="D27" s="33"/>
      <c r="E27" s="33"/>
      <c r="F27" s="34" t="s">
        <v>166</v>
      </c>
      <c r="G27" s="34" t="s">
        <v>166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36">
        <f t="shared" si="0"/>
        <v>0</v>
      </c>
      <c r="J27" s="37"/>
      <c r="K27" s="37"/>
      <c r="L27" s="37"/>
      <c r="M27" s="37"/>
      <c r="N27" s="37"/>
      <c r="O27" s="37"/>
      <c r="P27" s="37"/>
      <c r="Q27" s="37"/>
      <c r="R27" s="22"/>
    </row>
    <row r="28" spans="2:18" ht="12" x14ac:dyDescent="0.2">
      <c r="B28" s="31"/>
      <c r="C28" s="32"/>
      <c r="D28" s="33"/>
      <c r="E28" s="33"/>
      <c r="F28" s="34" t="s">
        <v>166</v>
      </c>
      <c r="G28" s="34" t="s">
        <v>166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36">
        <f t="shared" si="0"/>
        <v>0</v>
      </c>
      <c r="J28" s="37"/>
      <c r="K28" s="37"/>
      <c r="L28" s="37"/>
      <c r="M28" s="37"/>
      <c r="N28" s="37"/>
      <c r="O28" s="37"/>
      <c r="P28" s="37"/>
      <c r="Q28" s="37"/>
      <c r="R28" s="22"/>
    </row>
    <row r="29" spans="2:18" ht="12" x14ac:dyDescent="0.2">
      <c r="B29" s="31"/>
      <c r="C29" s="32"/>
      <c r="D29" s="33"/>
      <c r="E29" s="33"/>
      <c r="F29" s="34" t="s">
        <v>166</v>
      </c>
      <c r="G29" s="34" t="s">
        <v>166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36">
        <f t="shared" si="0"/>
        <v>0</v>
      </c>
      <c r="J29" s="37"/>
      <c r="K29" s="37"/>
      <c r="L29" s="37"/>
      <c r="M29" s="37"/>
      <c r="N29" s="37"/>
      <c r="O29" s="37"/>
      <c r="P29" s="37"/>
      <c r="Q29" s="37"/>
      <c r="R29" s="22"/>
    </row>
    <row r="30" spans="2:18" ht="12" x14ac:dyDescent="0.2">
      <c r="B30" s="31"/>
      <c r="C30" s="32"/>
      <c r="D30" s="33"/>
      <c r="E30" s="33"/>
      <c r="F30" s="34" t="s">
        <v>166</v>
      </c>
      <c r="G30" s="34" t="s">
        <v>166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36">
        <f t="shared" si="0"/>
        <v>0</v>
      </c>
      <c r="J30" s="37"/>
      <c r="K30" s="37"/>
      <c r="L30" s="37"/>
      <c r="M30" s="37"/>
      <c r="N30" s="37"/>
      <c r="O30" s="37"/>
      <c r="P30" s="37"/>
      <c r="Q30" s="37"/>
      <c r="R30" s="22"/>
    </row>
    <row r="31" spans="2:18" ht="12" x14ac:dyDescent="0.2">
      <c r="B31" s="31"/>
      <c r="C31" s="32"/>
      <c r="D31" s="33"/>
      <c r="E31" s="33"/>
      <c r="F31" s="34" t="s">
        <v>166</v>
      </c>
      <c r="G31" s="34" t="s">
        <v>166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36">
        <f t="shared" si="0"/>
        <v>0</v>
      </c>
      <c r="J31" s="37"/>
      <c r="K31" s="37"/>
      <c r="L31" s="37"/>
      <c r="M31" s="37"/>
      <c r="N31" s="37"/>
      <c r="O31" s="37"/>
      <c r="P31" s="37"/>
      <c r="Q31" s="37"/>
      <c r="R31" s="22"/>
    </row>
    <row r="32" spans="2:18" ht="12" x14ac:dyDescent="0.2">
      <c r="B32" s="31"/>
      <c r="C32" s="32"/>
      <c r="D32" s="33"/>
      <c r="E32" s="33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0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3"/>
      <c r="E33" s="33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si="0"/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33"/>
      <c r="E34" s="33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si="0"/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33"/>
      <c r="E35" s="33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0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33"/>
      <c r="E36" s="33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0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3"/>
      <c r="E37" s="33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0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33"/>
      <c r="E38" s="33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0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3"/>
      <c r="E39" s="33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0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0.199999999999999" x14ac:dyDescent="0.2">
      <c r="B40" s="41"/>
      <c r="C40" s="42"/>
      <c r="D40" s="42"/>
      <c r="E40" s="42"/>
      <c r="F40" s="48"/>
      <c r="G40" s="48"/>
      <c r="H40" s="57"/>
      <c r="I40" s="57"/>
      <c r="J40" s="42"/>
      <c r="K40" s="42"/>
      <c r="L40" s="42"/>
      <c r="M40" s="42"/>
      <c r="N40" s="42"/>
      <c r="O40" s="42"/>
      <c r="P40" s="42"/>
      <c r="Q40" s="42"/>
      <c r="R40" s="22"/>
    </row>
    <row r="41" spans="2:18" ht="10.199999999999999" x14ac:dyDescent="0.2">
      <c r="B41" s="180"/>
      <c r="C41" s="46"/>
      <c r="D41" s="47"/>
      <c r="E41" s="47" t="str">
        <f>SM!$D$41</f>
        <v>CONTAGEM DE SEMANAS</v>
      </c>
      <c r="F41" s="48"/>
      <c r="G41" s="48"/>
      <c r="H41" s="57"/>
      <c r="I41" s="57"/>
      <c r="J41" s="50">
        <f>SM!H$41</f>
        <v>51</v>
      </c>
      <c r="K41" s="50">
        <f>SM!I$41</f>
        <v>39</v>
      </c>
      <c r="L41" s="50">
        <f>SM!J$41</f>
        <v>35</v>
      </c>
      <c r="M41" s="50">
        <f>SM!K$41</f>
        <v>31</v>
      </c>
      <c r="N41" s="50">
        <f>SM!L$41</f>
        <v>30</v>
      </c>
      <c r="O41" s="50">
        <f>SM!M$41</f>
        <v>12</v>
      </c>
      <c r="P41" s="50">
        <f>SM!N$41</f>
        <v>5</v>
      </c>
      <c r="Q41" s="50">
        <f>SM!O$41</f>
        <v>1</v>
      </c>
      <c r="R41" s="51"/>
    </row>
  </sheetData>
  <pageMargins left="0.511811024" right="0.511811024" top="0.78740157499999996" bottom="0.78740157499999996" header="0.31496062000000002" footer="0.3149606200000000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P41"/>
  <sheetViews>
    <sheetView workbookViewId="0"/>
  </sheetViews>
  <sheetFormatPr defaultRowHeight="14.4" x14ac:dyDescent="0.2"/>
  <cols>
    <col min="4" max="4" width="33.5703125" bestFit="1" customWidth="1"/>
  </cols>
  <sheetData>
    <row r="2" spans="2:16" ht="12" x14ac:dyDescent="0.2">
      <c r="B2" s="1" t="str">
        <f>SM!B2</f>
        <v>RANKING ESTADUAL - 2018</v>
      </c>
      <c r="E2" s="2"/>
      <c r="F2" s="52"/>
      <c r="G2" s="53"/>
      <c r="H2" s="4"/>
      <c r="I2" s="4"/>
      <c r="J2" s="4"/>
      <c r="K2" s="4"/>
      <c r="L2" s="4"/>
      <c r="M2" s="4"/>
      <c r="N2" s="4"/>
      <c r="O2" s="4"/>
    </row>
    <row r="3" spans="2:16" ht="12" x14ac:dyDescent="0.2">
      <c r="B3" s="5" t="s">
        <v>684</v>
      </c>
      <c r="D3" s="6">
        <f>SM!D3</f>
        <v>43255</v>
      </c>
      <c r="E3" s="2"/>
      <c r="F3" s="52"/>
      <c r="G3" s="53"/>
      <c r="H3" s="4"/>
      <c r="I3" s="4"/>
      <c r="J3" s="4"/>
      <c r="K3" s="4"/>
      <c r="L3" s="4"/>
      <c r="M3" s="4"/>
      <c r="N3" s="4"/>
      <c r="O3" s="4"/>
    </row>
    <row r="4" spans="2:16" ht="12" x14ac:dyDescent="0.2">
      <c r="B4" s="4"/>
      <c r="C4" s="7"/>
      <c r="D4" s="8"/>
      <c r="E4" s="2"/>
      <c r="F4" s="52"/>
      <c r="G4" s="53"/>
      <c r="H4" s="4"/>
      <c r="I4" s="4"/>
      <c r="J4" s="4"/>
      <c r="K4" s="4"/>
      <c r="L4" s="4"/>
      <c r="M4" s="4"/>
      <c r="N4" s="4"/>
      <c r="O4" s="4"/>
    </row>
    <row r="5" spans="2:16" ht="12" x14ac:dyDescent="0.2">
      <c r="B5" s="9"/>
      <c r="C5" s="10"/>
      <c r="D5" s="10"/>
      <c r="E5" s="11"/>
      <c r="F5" s="12"/>
      <c r="G5" s="13"/>
      <c r="H5" s="14"/>
      <c r="I5" s="14"/>
      <c r="J5" s="14"/>
      <c r="K5" s="14"/>
      <c r="L5" s="14"/>
      <c r="M5" s="14"/>
      <c r="N5" s="14"/>
      <c r="O5" s="14"/>
      <c r="P5" s="15"/>
    </row>
    <row r="6" spans="2:16" ht="24" x14ac:dyDescent="0.2">
      <c r="B6" s="16"/>
      <c r="C6" s="17" t="s">
        <v>2</v>
      </c>
      <c r="D6" s="17" t="str">
        <f>SM!D6</f>
        <v>ATLETA</v>
      </c>
      <c r="E6" s="54" t="str">
        <f>SM!E6</f>
        <v>ENTIDADE</v>
      </c>
      <c r="F6" s="19" t="str">
        <f>SM!F6</f>
        <v>TOTAL RK52</v>
      </c>
      <c r="G6" s="20" t="str">
        <f>SM!G6</f>
        <v>Torneios</v>
      </c>
      <c r="H6" s="21" t="str">
        <f>SM!H6</f>
        <v>2o</v>
      </c>
      <c r="I6" s="21" t="str">
        <f>SM!I6</f>
        <v>3o</v>
      </c>
      <c r="J6" s="21" t="str">
        <f>SM!J6</f>
        <v>2o</v>
      </c>
      <c r="K6" s="21" t="str">
        <f>SM!K6</f>
        <v>4o</v>
      </c>
      <c r="L6" s="21" t="str">
        <f>SM!L6</f>
        <v>1o</v>
      </c>
      <c r="M6" s="21" t="str">
        <f>SM!M6</f>
        <v>1o</v>
      </c>
      <c r="N6" s="21" t="str">
        <f>SM!N6</f>
        <v>1o</v>
      </c>
      <c r="O6" s="21" t="str">
        <f>SM!O6</f>
        <v>2o</v>
      </c>
      <c r="P6" s="22"/>
    </row>
    <row r="7" spans="2:16" ht="12" x14ac:dyDescent="0.2">
      <c r="B7" s="16"/>
      <c r="C7" s="17"/>
      <c r="D7" s="17"/>
      <c r="E7" s="54"/>
      <c r="F7" s="19"/>
      <c r="G7" s="20"/>
      <c r="H7" s="23" t="str">
        <f>SM!H7</f>
        <v>EST</v>
      </c>
      <c r="I7" s="23" t="str">
        <f>SM!I7</f>
        <v>EST</v>
      </c>
      <c r="J7" s="23" t="str">
        <f>SM!J7</f>
        <v>M-CWB</v>
      </c>
      <c r="K7" s="23" t="str">
        <f>SM!K7</f>
        <v>EST</v>
      </c>
      <c r="L7" s="23" t="str">
        <f>SM!L7</f>
        <v>M-OES</v>
      </c>
      <c r="M7" s="23" t="str">
        <f>SM!M7</f>
        <v>M-CWB</v>
      </c>
      <c r="N7" s="23" t="str">
        <f>SM!N7</f>
        <v>EST</v>
      </c>
      <c r="O7" s="23" t="str">
        <f>SM!O7</f>
        <v>EST</v>
      </c>
      <c r="P7" s="22"/>
    </row>
    <row r="8" spans="2:16" ht="12" x14ac:dyDescent="0.2">
      <c r="B8" s="24"/>
      <c r="C8" s="17"/>
      <c r="D8" s="17"/>
      <c r="E8" s="54"/>
      <c r="F8" s="19"/>
      <c r="G8" s="20"/>
      <c r="H8" s="25">
        <f>SM!H8</f>
        <v>42905</v>
      </c>
      <c r="I8" s="25">
        <f>SM!I8</f>
        <v>42988</v>
      </c>
      <c r="J8" s="25">
        <f>SM!J8</f>
        <v>43017</v>
      </c>
      <c r="K8" s="25">
        <f>SM!K8</f>
        <v>43045</v>
      </c>
      <c r="L8" s="25">
        <f>SM!L8</f>
        <v>43052</v>
      </c>
      <c r="M8" s="25">
        <f>SM!M8</f>
        <v>43178</v>
      </c>
      <c r="N8" s="25">
        <f>SM!N8</f>
        <v>43222</v>
      </c>
      <c r="O8" s="25">
        <f>SM!O8</f>
        <v>43255</v>
      </c>
      <c r="P8" s="22"/>
    </row>
    <row r="9" spans="2:16" ht="12" x14ac:dyDescent="0.2">
      <c r="B9" s="26"/>
      <c r="C9" s="10"/>
      <c r="D9" s="10"/>
      <c r="E9" s="27"/>
      <c r="F9" s="28"/>
      <c r="G9" s="29"/>
      <c r="H9" s="30"/>
      <c r="I9" s="30"/>
      <c r="J9" s="30"/>
      <c r="K9" s="30"/>
      <c r="L9" s="30"/>
      <c r="M9" s="30"/>
      <c r="N9" s="30"/>
      <c r="O9" s="30"/>
      <c r="P9" s="22"/>
    </row>
    <row r="10" spans="2:16" ht="12" x14ac:dyDescent="0.2">
      <c r="B10" s="31"/>
      <c r="C10" s="32">
        <v>1</v>
      </c>
      <c r="D10" s="33" t="s">
        <v>680</v>
      </c>
      <c r="E10" s="34" t="s">
        <v>707</v>
      </c>
      <c r="F10" s="35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6400</v>
      </c>
      <c r="G10" s="36">
        <f t="shared" ref="G10:G39" si="0">COUNT(H10:P10)-COUNTIF(H10:P10,"=0")</f>
        <v>4</v>
      </c>
      <c r="H10" s="37">
        <v>1600</v>
      </c>
      <c r="I10" s="37">
        <v>1600</v>
      </c>
      <c r="J10" s="37"/>
      <c r="K10" s="37"/>
      <c r="L10" s="37"/>
      <c r="M10" s="37"/>
      <c r="N10" s="37">
        <v>1600</v>
      </c>
      <c r="O10" s="37">
        <v>1600</v>
      </c>
      <c r="P10" s="22"/>
    </row>
    <row r="11" spans="2:16" ht="12" x14ac:dyDescent="0.2">
      <c r="B11" s="31"/>
      <c r="C11" s="32">
        <v>2</v>
      </c>
      <c r="D11" s="33" t="s">
        <v>639</v>
      </c>
      <c r="E11" s="34" t="s">
        <v>231</v>
      </c>
      <c r="F11" s="35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5120</v>
      </c>
      <c r="G11" s="36">
        <f t="shared" si="0"/>
        <v>7</v>
      </c>
      <c r="H11" s="37">
        <v>880</v>
      </c>
      <c r="I11" s="37">
        <v>880</v>
      </c>
      <c r="J11" s="37">
        <v>560</v>
      </c>
      <c r="K11" s="37">
        <v>1600</v>
      </c>
      <c r="L11" s="37"/>
      <c r="M11" s="37">
        <v>560</v>
      </c>
      <c r="N11" s="37">
        <v>880</v>
      </c>
      <c r="O11" s="37">
        <v>880</v>
      </c>
      <c r="P11" s="22"/>
    </row>
    <row r="12" spans="2:16" ht="12" x14ac:dyDescent="0.2">
      <c r="B12" s="31"/>
      <c r="C12" s="32">
        <v>3</v>
      </c>
      <c r="D12" s="33" t="s">
        <v>656</v>
      </c>
      <c r="E12" s="34" t="s">
        <v>707</v>
      </c>
      <c r="F12" s="35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2880</v>
      </c>
      <c r="G12" s="36">
        <f t="shared" si="0"/>
        <v>3</v>
      </c>
      <c r="H12" s="37">
        <v>1120</v>
      </c>
      <c r="I12" s="37">
        <v>880</v>
      </c>
      <c r="J12" s="37"/>
      <c r="K12" s="37"/>
      <c r="L12" s="37"/>
      <c r="M12" s="37"/>
      <c r="N12" s="37">
        <v>880</v>
      </c>
      <c r="O12" s="37"/>
      <c r="P12" s="22"/>
    </row>
    <row r="13" spans="2:16" ht="12" x14ac:dyDescent="0.2">
      <c r="B13" s="31"/>
      <c r="C13" s="32">
        <v>4</v>
      </c>
      <c r="D13" s="33" t="s">
        <v>659</v>
      </c>
      <c r="E13" s="34" t="s">
        <v>707</v>
      </c>
      <c r="F13" s="35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2240</v>
      </c>
      <c r="G13" s="36">
        <f t="shared" ref="G13:G29" si="1">COUNT(H13:P13)-COUNTIF(H13:P13,"=0")</f>
        <v>2</v>
      </c>
      <c r="H13" s="37">
        <v>1360</v>
      </c>
      <c r="I13" s="37"/>
      <c r="J13" s="37"/>
      <c r="K13" s="37"/>
      <c r="L13" s="37"/>
      <c r="M13" s="37"/>
      <c r="N13" s="37">
        <v>880</v>
      </c>
      <c r="O13" s="37"/>
      <c r="P13" s="22"/>
    </row>
    <row r="14" spans="2:16" ht="12" x14ac:dyDescent="0.2">
      <c r="B14" s="31"/>
      <c r="C14" s="32">
        <v>5</v>
      </c>
      <c r="D14" s="33" t="s">
        <v>285</v>
      </c>
      <c r="E14" s="34" t="s">
        <v>707</v>
      </c>
      <c r="F14" s="35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2000</v>
      </c>
      <c r="G14" s="36">
        <f t="shared" si="1"/>
        <v>2</v>
      </c>
      <c r="H14" s="37">
        <v>880</v>
      </c>
      <c r="I14" s="37"/>
      <c r="J14" s="37"/>
      <c r="K14" s="37"/>
      <c r="L14" s="37"/>
      <c r="M14" s="37"/>
      <c r="N14" s="37">
        <v>1120</v>
      </c>
      <c r="O14" s="37"/>
      <c r="P14" s="22"/>
    </row>
    <row r="15" spans="2:16" ht="12" x14ac:dyDescent="0.2">
      <c r="B15" s="31"/>
      <c r="C15" s="32">
        <v>6</v>
      </c>
      <c r="D15" s="33" t="s">
        <v>675</v>
      </c>
      <c r="E15" s="34" t="s">
        <v>705</v>
      </c>
      <c r="F15" s="35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1920</v>
      </c>
      <c r="G15" s="36">
        <f t="shared" si="1"/>
        <v>2</v>
      </c>
      <c r="H15" s="37"/>
      <c r="I15" s="37">
        <v>1120</v>
      </c>
      <c r="J15" s="37">
        <v>800</v>
      </c>
      <c r="K15" s="37"/>
      <c r="L15" s="37"/>
      <c r="M15" s="37"/>
      <c r="N15" s="37"/>
      <c r="O15" s="37"/>
      <c r="P15" s="22"/>
    </row>
    <row r="16" spans="2:16" ht="12" x14ac:dyDescent="0.2">
      <c r="B16" s="31"/>
      <c r="C16" s="32"/>
      <c r="D16" s="33" t="s">
        <v>685</v>
      </c>
      <c r="E16" s="34" t="s">
        <v>705</v>
      </c>
      <c r="F16" s="35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1920</v>
      </c>
      <c r="G16" s="36">
        <f t="shared" si="1"/>
        <v>2</v>
      </c>
      <c r="H16" s="37"/>
      <c r="I16" s="37">
        <v>1360</v>
      </c>
      <c r="J16" s="37"/>
      <c r="K16" s="37"/>
      <c r="L16" s="37"/>
      <c r="M16" s="37">
        <v>560</v>
      </c>
      <c r="N16" s="37"/>
      <c r="O16" s="37"/>
      <c r="P16" s="22"/>
    </row>
    <row r="17" spans="2:16" ht="12" x14ac:dyDescent="0.2">
      <c r="B17" s="31"/>
      <c r="C17" s="32">
        <v>8</v>
      </c>
      <c r="D17" s="33" t="s">
        <v>642</v>
      </c>
      <c r="E17" s="34" t="s">
        <v>704</v>
      </c>
      <c r="F17" s="35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1800</v>
      </c>
      <c r="G17" s="36">
        <f t="shared" si="1"/>
        <v>2</v>
      </c>
      <c r="H17" s="37"/>
      <c r="I17" s="37"/>
      <c r="J17" s="37"/>
      <c r="K17" s="37">
        <v>1360</v>
      </c>
      <c r="L17" s="37"/>
      <c r="M17" s="37">
        <v>440</v>
      </c>
      <c r="N17" s="37"/>
      <c r="O17" s="37"/>
      <c r="P17" s="22"/>
    </row>
    <row r="18" spans="2:16" ht="12" x14ac:dyDescent="0.2">
      <c r="B18" s="31"/>
      <c r="C18" s="32">
        <v>9</v>
      </c>
      <c r="D18" s="33" t="s">
        <v>250</v>
      </c>
      <c r="E18" s="34" t="s">
        <v>711</v>
      </c>
      <c r="F18" s="35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1760</v>
      </c>
      <c r="G18" s="36">
        <f t="shared" si="1"/>
        <v>2</v>
      </c>
      <c r="H18" s="37">
        <v>880</v>
      </c>
      <c r="I18" s="37">
        <v>880</v>
      </c>
      <c r="J18" s="37"/>
      <c r="K18" s="37"/>
      <c r="L18" s="37"/>
      <c r="M18" s="37"/>
      <c r="N18" s="37"/>
      <c r="O18" s="37"/>
      <c r="P18" s="22"/>
    </row>
    <row r="19" spans="2:16" ht="12" x14ac:dyDescent="0.2">
      <c r="B19" s="31"/>
      <c r="C19" s="32">
        <v>10</v>
      </c>
      <c r="D19" s="33" t="s">
        <v>681</v>
      </c>
      <c r="E19" s="34" t="s">
        <v>706</v>
      </c>
      <c r="F19" s="35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1360</v>
      </c>
      <c r="G19" s="36">
        <f t="shared" si="1"/>
        <v>1</v>
      </c>
      <c r="H19" s="37"/>
      <c r="I19" s="37"/>
      <c r="J19" s="37"/>
      <c r="K19" s="37"/>
      <c r="L19" s="37"/>
      <c r="M19" s="37"/>
      <c r="N19" s="37"/>
      <c r="O19" s="37">
        <v>1360</v>
      </c>
      <c r="P19" s="22"/>
    </row>
    <row r="20" spans="2:16" ht="12" x14ac:dyDescent="0.2">
      <c r="B20" s="31"/>
      <c r="C20" s="32">
        <v>11</v>
      </c>
      <c r="D20" s="33" t="s">
        <v>686</v>
      </c>
      <c r="E20" s="34" t="s">
        <v>705</v>
      </c>
      <c r="F20" s="35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1120</v>
      </c>
      <c r="G20" s="36">
        <f t="shared" si="1"/>
        <v>2</v>
      </c>
      <c r="H20" s="37"/>
      <c r="I20" s="37"/>
      <c r="J20" s="37">
        <v>680</v>
      </c>
      <c r="K20" s="37"/>
      <c r="L20" s="37"/>
      <c r="M20" s="37">
        <v>440</v>
      </c>
      <c r="N20" s="37"/>
      <c r="O20" s="37"/>
      <c r="P20" s="22"/>
    </row>
    <row r="21" spans="2:16" ht="12" x14ac:dyDescent="0.2">
      <c r="B21" s="31"/>
      <c r="C21" s="32"/>
      <c r="D21" s="33" t="s">
        <v>682</v>
      </c>
      <c r="E21" s="34" t="s">
        <v>706</v>
      </c>
      <c r="F21" s="35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1120</v>
      </c>
      <c r="G21" s="36">
        <f t="shared" si="1"/>
        <v>1</v>
      </c>
      <c r="H21" s="37"/>
      <c r="I21" s="37"/>
      <c r="J21" s="37"/>
      <c r="K21" s="37"/>
      <c r="L21" s="37"/>
      <c r="M21" s="37"/>
      <c r="N21" s="37"/>
      <c r="O21" s="37">
        <v>1120</v>
      </c>
      <c r="P21" s="22"/>
    </row>
    <row r="22" spans="2:16" ht="12" x14ac:dyDescent="0.2">
      <c r="B22" s="31"/>
      <c r="C22" s="32">
        <v>13</v>
      </c>
      <c r="D22" s="33" t="s">
        <v>679</v>
      </c>
      <c r="E22" s="34" t="s">
        <v>705</v>
      </c>
      <c r="F22" s="35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1000</v>
      </c>
      <c r="G22" s="36">
        <f t="shared" si="1"/>
        <v>2</v>
      </c>
      <c r="H22" s="37"/>
      <c r="I22" s="37"/>
      <c r="J22" s="37">
        <v>560</v>
      </c>
      <c r="K22" s="37"/>
      <c r="L22" s="37"/>
      <c r="M22" s="37">
        <v>440</v>
      </c>
      <c r="N22" s="37"/>
      <c r="O22" s="37"/>
      <c r="P22" s="22"/>
    </row>
    <row r="23" spans="2:16" ht="12" x14ac:dyDescent="0.2">
      <c r="B23" s="31"/>
      <c r="C23" s="32">
        <v>14</v>
      </c>
      <c r="D23" s="33" t="s">
        <v>671</v>
      </c>
      <c r="E23" s="34" t="s">
        <v>703</v>
      </c>
      <c r="F23" s="35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880</v>
      </c>
      <c r="G23" s="36">
        <f t="shared" si="1"/>
        <v>1</v>
      </c>
      <c r="H23" s="37"/>
      <c r="I23" s="37">
        <v>880</v>
      </c>
      <c r="J23" s="37"/>
      <c r="K23" s="37"/>
      <c r="L23" s="37"/>
      <c r="M23" s="37"/>
      <c r="N23" s="37"/>
      <c r="O23" s="37"/>
      <c r="P23" s="22"/>
    </row>
    <row r="24" spans="2:16" ht="12" x14ac:dyDescent="0.2">
      <c r="B24" s="31"/>
      <c r="C24" s="32"/>
      <c r="D24" s="33" t="s">
        <v>683</v>
      </c>
      <c r="E24" s="34" t="s">
        <v>706</v>
      </c>
      <c r="F24" s="35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880</v>
      </c>
      <c r="G24" s="36">
        <f t="shared" si="1"/>
        <v>1</v>
      </c>
      <c r="H24" s="37"/>
      <c r="I24" s="37"/>
      <c r="J24" s="37"/>
      <c r="K24" s="37"/>
      <c r="L24" s="37"/>
      <c r="M24" s="37"/>
      <c r="N24" s="37"/>
      <c r="O24" s="37">
        <v>880</v>
      </c>
      <c r="P24" s="22"/>
    </row>
    <row r="25" spans="2:16" ht="12" x14ac:dyDescent="0.2">
      <c r="B25" s="31"/>
      <c r="C25" s="32"/>
      <c r="D25" s="33" t="s">
        <v>674</v>
      </c>
      <c r="E25" s="34" t="s">
        <v>706</v>
      </c>
      <c r="F25" s="35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880</v>
      </c>
      <c r="G25" s="36">
        <f t="shared" si="1"/>
        <v>1</v>
      </c>
      <c r="H25" s="37"/>
      <c r="I25" s="37"/>
      <c r="J25" s="37"/>
      <c r="K25" s="37"/>
      <c r="L25" s="37"/>
      <c r="M25" s="37"/>
      <c r="N25" s="37"/>
      <c r="O25" s="37">
        <v>880</v>
      </c>
      <c r="P25" s="22"/>
    </row>
    <row r="26" spans="2:16" ht="12" x14ac:dyDescent="0.2">
      <c r="B26" s="31"/>
      <c r="C26" s="32">
        <v>17</v>
      </c>
      <c r="D26" s="33" t="s">
        <v>687</v>
      </c>
      <c r="E26" s="34" t="s">
        <v>704</v>
      </c>
      <c r="F26" s="35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800</v>
      </c>
      <c r="G26" s="36">
        <f t="shared" si="1"/>
        <v>1</v>
      </c>
      <c r="H26" s="37"/>
      <c r="I26" s="37"/>
      <c r="J26" s="37"/>
      <c r="K26" s="37"/>
      <c r="L26" s="37"/>
      <c r="M26" s="37">
        <v>800</v>
      </c>
      <c r="N26" s="37"/>
      <c r="O26" s="37"/>
      <c r="P26" s="22"/>
    </row>
    <row r="27" spans="2:16" ht="12" x14ac:dyDescent="0.2">
      <c r="B27" s="31"/>
      <c r="C27" s="32">
        <v>18</v>
      </c>
      <c r="D27" s="33" t="s">
        <v>301</v>
      </c>
      <c r="E27" s="34" t="s">
        <v>704</v>
      </c>
      <c r="F27" s="35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680</v>
      </c>
      <c r="G27" s="36">
        <f t="shared" si="1"/>
        <v>1</v>
      </c>
      <c r="H27" s="37"/>
      <c r="I27" s="37"/>
      <c r="J27" s="37"/>
      <c r="K27" s="37"/>
      <c r="L27" s="37"/>
      <c r="M27" s="37">
        <v>680</v>
      </c>
      <c r="N27" s="37"/>
      <c r="O27" s="37"/>
      <c r="P27" s="22"/>
    </row>
    <row r="28" spans="2:16" ht="12" x14ac:dyDescent="0.2">
      <c r="B28" s="31"/>
      <c r="C28" s="32"/>
      <c r="D28" s="33"/>
      <c r="E28" s="34" t="s">
        <v>166</v>
      </c>
      <c r="F28" s="35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36">
        <f t="shared" si="1"/>
        <v>0</v>
      </c>
      <c r="H28" s="37"/>
      <c r="I28" s="37"/>
      <c r="J28" s="37"/>
      <c r="K28" s="37"/>
      <c r="L28" s="37"/>
      <c r="M28" s="37"/>
      <c r="N28" s="37"/>
      <c r="O28" s="37"/>
      <c r="P28" s="22"/>
    </row>
    <row r="29" spans="2:16" ht="12" x14ac:dyDescent="0.2">
      <c r="B29" s="31"/>
      <c r="C29" s="32"/>
      <c r="D29" s="33"/>
      <c r="E29" s="34" t="s">
        <v>166</v>
      </c>
      <c r="F29" s="35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36">
        <f t="shared" si="1"/>
        <v>0</v>
      </c>
      <c r="H29" s="37"/>
      <c r="I29" s="37"/>
      <c r="J29" s="37"/>
      <c r="K29" s="37"/>
      <c r="L29" s="37"/>
      <c r="M29" s="37"/>
      <c r="N29" s="37"/>
      <c r="O29" s="37"/>
      <c r="P29" s="22"/>
    </row>
    <row r="30" spans="2:16" ht="12" x14ac:dyDescent="0.2">
      <c r="B30" s="31"/>
      <c r="C30" s="32"/>
      <c r="D30" s="33"/>
      <c r="E30" s="34" t="s">
        <v>166</v>
      </c>
      <c r="F30" s="35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36">
        <f t="shared" si="0"/>
        <v>0</v>
      </c>
      <c r="H30" s="37"/>
      <c r="I30" s="37"/>
      <c r="J30" s="37"/>
      <c r="K30" s="37"/>
      <c r="L30" s="37"/>
      <c r="M30" s="37"/>
      <c r="N30" s="37"/>
      <c r="O30" s="37"/>
      <c r="P30" s="22"/>
    </row>
    <row r="31" spans="2:16" ht="12" x14ac:dyDescent="0.2">
      <c r="B31" s="31"/>
      <c r="C31" s="32"/>
      <c r="D31" s="33"/>
      <c r="E31" s="34" t="s">
        <v>166</v>
      </c>
      <c r="F31" s="35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36">
        <f t="shared" si="0"/>
        <v>0</v>
      </c>
      <c r="H31" s="37"/>
      <c r="I31" s="37"/>
      <c r="J31" s="37"/>
      <c r="K31" s="37"/>
      <c r="L31" s="37"/>
      <c r="M31" s="37"/>
      <c r="N31" s="37"/>
      <c r="O31" s="37"/>
      <c r="P31" s="22"/>
    </row>
    <row r="32" spans="2:16" ht="12" x14ac:dyDescent="0.2">
      <c r="B32" s="31"/>
      <c r="C32" s="32"/>
      <c r="D32" s="33"/>
      <c r="E32" s="34" t="s">
        <v>166</v>
      </c>
      <c r="F32" s="35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36">
        <f t="shared" si="0"/>
        <v>0</v>
      </c>
      <c r="H32" s="37"/>
      <c r="I32" s="37"/>
      <c r="J32" s="37"/>
      <c r="K32" s="37"/>
      <c r="L32" s="37"/>
      <c r="M32" s="37"/>
      <c r="N32" s="37"/>
      <c r="O32" s="37"/>
      <c r="P32" s="22"/>
    </row>
    <row r="33" spans="2:16" ht="12" x14ac:dyDescent="0.2">
      <c r="B33" s="31"/>
      <c r="C33" s="32"/>
      <c r="D33" s="33"/>
      <c r="E33" s="34" t="s">
        <v>166</v>
      </c>
      <c r="F33" s="35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36">
        <f t="shared" si="0"/>
        <v>0</v>
      </c>
      <c r="H33" s="37"/>
      <c r="I33" s="37"/>
      <c r="J33" s="37"/>
      <c r="K33" s="37"/>
      <c r="L33" s="37"/>
      <c r="M33" s="37"/>
      <c r="N33" s="37"/>
      <c r="O33" s="37"/>
      <c r="P33" s="22"/>
    </row>
    <row r="34" spans="2:16" ht="12" x14ac:dyDescent="0.2">
      <c r="B34" s="31"/>
      <c r="C34" s="32"/>
      <c r="D34" s="33"/>
      <c r="E34" s="34" t="s">
        <v>166</v>
      </c>
      <c r="F34" s="35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36">
        <f t="shared" si="0"/>
        <v>0</v>
      </c>
      <c r="H34" s="37"/>
      <c r="I34" s="37"/>
      <c r="J34" s="37"/>
      <c r="K34" s="37"/>
      <c r="L34" s="37"/>
      <c r="M34" s="37"/>
      <c r="N34" s="37"/>
      <c r="O34" s="37"/>
      <c r="P34" s="22"/>
    </row>
    <row r="35" spans="2:16" ht="12" x14ac:dyDescent="0.2">
      <c r="B35" s="31"/>
      <c r="C35" s="32"/>
      <c r="D35" s="33"/>
      <c r="E35" s="34" t="s">
        <v>166</v>
      </c>
      <c r="F35" s="35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36">
        <f t="shared" si="0"/>
        <v>0</v>
      </c>
      <c r="H35" s="37"/>
      <c r="I35" s="37"/>
      <c r="J35" s="37"/>
      <c r="K35" s="37"/>
      <c r="L35" s="37"/>
      <c r="M35" s="37"/>
      <c r="N35" s="37"/>
      <c r="O35" s="37"/>
      <c r="P35" s="22"/>
    </row>
    <row r="36" spans="2:16" ht="12" x14ac:dyDescent="0.2">
      <c r="B36" s="31"/>
      <c r="C36" s="32"/>
      <c r="D36" s="33"/>
      <c r="E36" s="34" t="s">
        <v>166</v>
      </c>
      <c r="F36" s="35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36">
        <f t="shared" si="0"/>
        <v>0</v>
      </c>
      <c r="H36" s="37"/>
      <c r="I36" s="37"/>
      <c r="J36" s="37"/>
      <c r="K36" s="37"/>
      <c r="L36" s="37"/>
      <c r="M36" s="37"/>
      <c r="N36" s="37"/>
      <c r="O36" s="37"/>
      <c r="P36" s="22"/>
    </row>
    <row r="37" spans="2:16" ht="12" x14ac:dyDescent="0.2">
      <c r="B37" s="31"/>
      <c r="C37" s="32"/>
      <c r="D37" s="33"/>
      <c r="E37" s="34" t="s">
        <v>166</v>
      </c>
      <c r="F37" s="35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36">
        <f t="shared" si="0"/>
        <v>0</v>
      </c>
      <c r="H37" s="37"/>
      <c r="I37" s="37"/>
      <c r="J37" s="37"/>
      <c r="K37" s="37"/>
      <c r="L37" s="37"/>
      <c r="M37" s="37"/>
      <c r="N37" s="37"/>
      <c r="O37" s="37"/>
      <c r="P37" s="22"/>
    </row>
    <row r="38" spans="2:16" ht="12" x14ac:dyDescent="0.2">
      <c r="B38" s="31"/>
      <c r="C38" s="32"/>
      <c r="D38" s="33"/>
      <c r="E38" s="34" t="s">
        <v>166</v>
      </c>
      <c r="F38" s="35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36">
        <f t="shared" si="0"/>
        <v>0</v>
      </c>
      <c r="H38" s="37"/>
      <c r="I38" s="37"/>
      <c r="J38" s="37"/>
      <c r="K38" s="37"/>
      <c r="L38" s="37"/>
      <c r="M38" s="37"/>
      <c r="N38" s="37"/>
      <c r="O38" s="37"/>
      <c r="P38" s="22"/>
    </row>
    <row r="39" spans="2:16" ht="12" x14ac:dyDescent="0.2">
      <c r="B39" s="31"/>
      <c r="C39" s="32"/>
      <c r="D39" s="33"/>
      <c r="E39" s="34" t="s">
        <v>166</v>
      </c>
      <c r="F39" s="35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36">
        <f t="shared" si="0"/>
        <v>0</v>
      </c>
      <c r="H39" s="37"/>
      <c r="I39" s="37"/>
      <c r="J39" s="37"/>
      <c r="K39" s="37"/>
      <c r="L39" s="37"/>
      <c r="M39" s="37"/>
      <c r="N39" s="37"/>
      <c r="O39" s="37"/>
      <c r="P39" s="22"/>
    </row>
    <row r="40" spans="2:16" ht="10.199999999999999" x14ac:dyDescent="0.2">
      <c r="B40" s="41"/>
      <c r="C40" s="42"/>
      <c r="D40" s="42"/>
      <c r="E40" s="43"/>
      <c r="F40" s="56"/>
      <c r="G40" s="56"/>
      <c r="H40" s="44"/>
      <c r="I40" s="44"/>
      <c r="J40" s="44"/>
      <c r="K40" s="44"/>
      <c r="L40" s="44"/>
      <c r="M40" s="44"/>
      <c r="N40" s="44"/>
      <c r="O40" s="44"/>
      <c r="P40" s="22"/>
    </row>
    <row r="41" spans="2:16" ht="10.199999999999999" x14ac:dyDescent="0.2">
      <c r="B41" s="180"/>
      <c r="C41" s="46"/>
      <c r="D41" s="47" t="str">
        <f>SM!$D$41</f>
        <v>CONTAGEM DE SEMANAS</v>
      </c>
      <c r="E41" s="48"/>
      <c r="F41" s="57"/>
      <c r="G41" s="57"/>
      <c r="H41" s="50">
        <f>SM!H$41</f>
        <v>51</v>
      </c>
      <c r="I41" s="50">
        <f>SM!I$41</f>
        <v>39</v>
      </c>
      <c r="J41" s="50">
        <f>SM!J$41</f>
        <v>35</v>
      </c>
      <c r="K41" s="50">
        <f>SM!K$41</f>
        <v>31</v>
      </c>
      <c r="L41" s="50">
        <f>SM!L$41</f>
        <v>30</v>
      </c>
      <c r="M41" s="50">
        <f>SM!M$41</f>
        <v>12</v>
      </c>
      <c r="N41" s="50">
        <f>SM!N$41</f>
        <v>5</v>
      </c>
      <c r="O41" s="50">
        <f>SM!O$41</f>
        <v>1</v>
      </c>
      <c r="P41" s="51"/>
    </row>
  </sheetData>
  <pageMargins left="0.511811024" right="0.511811024" top="0.78740157499999996" bottom="0.78740157499999996" header="0.31496062000000002" footer="0.3149606200000000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P41"/>
  <sheetViews>
    <sheetView workbookViewId="0"/>
  </sheetViews>
  <sheetFormatPr defaultRowHeight="14.4" x14ac:dyDescent="0.2"/>
  <cols>
    <col min="4" max="4" width="35.28515625" customWidth="1"/>
    <col min="5" max="5" width="9" bestFit="1" customWidth="1"/>
  </cols>
  <sheetData>
    <row r="2" spans="2:16" ht="12" x14ac:dyDescent="0.2">
      <c r="B2" s="1" t="str">
        <f>SM!B2</f>
        <v>RANKING ESTADUAL - 2018</v>
      </c>
      <c r="E2" s="2"/>
      <c r="F2" s="52"/>
      <c r="G2" s="53"/>
      <c r="H2" s="4"/>
      <c r="I2" s="4"/>
      <c r="J2" s="4"/>
      <c r="K2" s="4"/>
      <c r="L2" s="4"/>
      <c r="M2" s="4"/>
      <c r="N2" s="4"/>
      <c r="O2" s="4"/>
    </row>
    <row r="3" spans="2:16" ht="12" x14ac:dyDescent="0.2">
      <c r="B3" s="5" t="s">
        <v>688</v>
      </c>
      <c r="D3" s="6">
        <f>SM!D3</f>
        <v>43255</v>
      </c>
      <c r="E3" s="2"/>
      <c r="F3" s="52"/>
      <c r="G3" s="53"/>
      <c r="H3" s="4"/>
      <c r="I3" s="4"/>
      <c r="J3" s="4"/>
      <c r="K3" s="4"/>
      <c r="L3" s="4"/>
      <c r="M3" s="4"/>
      <c r="N3" s="4"/>
      <c r="O3" s="4"/>
    </row>
    <row r="4" spans="2:16" ht="12" x14ac:dyDescent="0.2">
      <c r="B4" s="4"/>
      <c r="C4" s="7"/>
      <c r="D4" s="8"/>
      <c r="E4" s="2"/>
      <c r="F4" s="52"/>
      <c r="G4" s="53"/>
      <c r="H4" s="4"/>
      <c r="I4" s="4"/>
      <c r="J4" s="4"/>
      <c r="K4" s="4"/>
      <c r="L4" s="4"/>
      <c r="M4" s="4"/>
      <c r="N4" s="4"/>
      <c r="O4" s="4"/>
    </row>
    <row r="5" spans="2:16" ht="12" x14ac:dyDescent="0.2">
      <c r="B5" s="9"/>
      <c r="C5" s="10"/>
      <c r="D5" s="10"/>
      <c r="E5" s="11"/>
      <c r="F5" s="12"/>
      <c r="G5" s="13"/>
      <c r="H5" s="14"/>
      <c r="I5" s="14"/>
      <c r="J5" s="14"/>
      <c r="K5" s="14"/>
      <c r="L5" s="14"/>
      <c r="M5" s="14"/>
      <c r="N5" s="14"/>
      <c r="O5" s="14"/>
      <c r="P5" s="15"/>
    </row>
    <row r="6" spans="2:16" ht="24" x14ac:dyDescent="0.2">
      <c r="B6" s="16"/>
      <c r="C6" s="17" t="s">
        <v>2</v>
      </c>
      <c r="D6" s="17" t="str">
        <f>SM!D6</f>
        <v>ATLETA</v>
      </c>
      <c r="E6" s="54" t="str">
        <f>SM!E6</f>
        <v>ENTIDADE</v>
      </c>
      <c r="F6" s="19" t="str">
        <f>SM!F6</f>
        <v>TOTAL RK52</v>
      </c>
      <c r="G6" s="20" t="str">
        <f>SM!G6</f>
        <v>Torneios</v>
      </c>
      <c r="H6" s="21" t="str">
        <f>SM!H6</f>
        <v>2o</v>
      </c>
      <c r="I6" s="21" t="str">
        <f>SM!I6</f>
        <v>3o</v>
      </c>
      <c r="J6" s="21" t="str">
        <f>SM!J6</f>
        <v>2o</v>
      </c>
      <c r="K6" s="21" t="str">
        <f>SM!K6</f>
        <v>4o</v>
      </c>
      <c r="L6" s="21" t="str">
        <f>SM!L6</f>
        <v>1o</v>
      </c>
      <c r="M6" s="21" t="str">
        <f>SM!M6</f>
        <v>1o</v>
      </c>
      <c r="N6" s="21" t="str">
        <f>SM!N6</f>
        <v>1o</v>
      </c>
      <c r="O6" s="21" t="str">
        <f>SM!O6</f>
        <v>2o</v>
      </c>
      <c r="P6" s="22"/>
    </row>
    <row r="7" spans="2:16" ht="12" x14ac:dyDescent="0.2">
      <c r="B7" s="16"/>
      <c r="C7" s="17"/>
      <c r="D7" s="17"/>
      <c r="E7" s="54"/>
      <c r="F7" s="19"/>
      <c r="G7" s="20"/>
      <c r="H7" s="23" t="str">
        <f>SM!H7</f>
        <v>EST</v>
      </c>
      <c r="I7" s="23" t="str">
        <f>SM!I7</f>
        <v>EST</v>
      </c>
      <c r="J7" s="23" t="str">
        <f>SM!J7</f>
        <v>M-CWB</v>
      </c>
      <c r="K7" s="23" t="str">
        <f>SM!K7</f>
        <v>EST</v>
      </c>
      <c r="L7" s="23" t="str">
        <f>SM!L7</f>
        <v>M-OES</v>
      </c>
      <c r="M7" s="23" t="str">
        <f>SM!M7</f>
        <v>M-CWB</v>
      </c>
      <c r="N7" s="23" t="str">
        <f>SM!N7</f>
        <v>EST</v>
      </c>
      <c r="O7" s="23" t="str">
        <f>SM!O7</f>
        <v>EST</v>
      </c>
      <c r="P7" s="22"/>
    </row>
    <row r="8" spans="2:16" ht="12" x14ac:dyDescent="0.2">
      <c r="B8" s="24"/>
      <c r="C8" s="17"/>
      <c r="D8" s="17"/>
      <c r="E8" s="54"/>
      <c r="F8" s="19"/>
      <c r="G8" s="20"/>
      <c r="H8" s="25">
        <f>SM!H8</f>
        <v>42905</v>
      </c>
      <c r="I8" s="25">
        <f>SM!I8</f>
        <v>42988</v>
      </c>
      <c r="J8" s="25">
        <f>SM!J8</f>
        <v>43017</v>
      </c>
      <c r="K8" s="25">
        <f>SM!K8</f>
        <v>43045</v>
      </c>
      <c r="L8" s="25">
        <f>SM!L8</f>
        <v>43052</v>
      </c>
      <c r="M8" s="25">
        <f>SM!M8</f>
        <v>43178</v>
      </c>
      <c r="N8" s="25">
        <f>SM!N8</f>
        <v>43222</v>
      </c>
      <c r="O8" s="25">
        <f>SM!O8</f>
        <v>43255</v>
      </c>
      <c r="P8" s="22"/>
    </row>
    <row r="9" spans="2:16" ht="12" x14ac:dyDescent="0.2">
      <c r="B9" s="26"/>
      <c r="C9" s="10"/>
      <c r="D9" s="10"/>
      <c r="E9" s="27"/>
      <c r="F9" s="28"/>
      <c r="G9" s="29"/>
      <c r="H9" s="30"/>
      <c r="I9" s="30"/>
      <c r="J9" s="30"/>
      <c r="K9" s="30"/>
      <c r="L9" s="30"/>
      <c r="M9" s="30"/>
      <c r="N9" s="30"/>
      <c r="O9" s="30"/>
      <c r="P9" s="22"/>
    </row>
    <row r="10" spans="2:16" ht="12" x14ac:dyDescent="0.2">
      <c r="B10" s="31"/>
      <c r="C10" s="32">
        <v>1</v>
      </c>
      <c r="D10" s="33" t="s">
        <v>646</v>
      </c>
      <c r="E10" s="34" t="s">
        <v>704</v>
      </c>
      <c r="F10" s="35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3200</v>
      </c>
      <c r="G10" s="36">
        <f t="shared" ref="G10:G39" si="0">COUNT(H10:P10)-COUNTIF(H10:P10,"=0")</f>
        <v>3</v>
      </c>
      <c r="H10" s="37"/>
      <c r="I10" s="37"/>
      <c r="J10" s="37">
        <v>800</v>
      </c>
      <c r="K10" s="37"/>
      <c r="L10" s="37"/>
      <c r="M10" s="37">
        <v>800</v>
      </c>
      <c r="N10" s="37"/>
      <c r="O10" s="37">
        <v>1600</v>
      </c>
      <c r="P10" s="22"/>
    </row>
    <row r="11" spans="2:16" ht="12" x14ac:dyDescent="0.2">
      <c r="B11" s="31"/>
      <c r="C11" s="32">
        <v>2</v>
      </c>
      <c r="D11" s="81" t="s">
        <v>648</v>
      </c>
      <c r="E11" s="34" t="s">
        <v>706</v>
      </c>
      <c r="F11" s="35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1360</v>
      </c>
      <c r="G11" s="36">
        <f t="shared" si="0"/>
        <v>1</v>
      </c>
      <c r="H11" s="37"/>
      <c r="I11" s="37"/>
      <c r="J11" s="37"/>
      <c r="K11" s="37"/>
      <c r="L11" s="37"/>
      <c r="M11" s="37"/>
      <c r="N11" s="37"/>
      <c r="O11" s="37">
        <v>1360</v>
      </c>
      <c r="P11" s="22"/>
    </row>
    <row r="12" spans="2:16" ht="12" x14ac:dyDescent="0.2">
      <c r="B12" s="31"/>
      <c r="C12" s="32">
        <v>3</v>
      </c>
      <c r="D12" s="81" t="s">
        <v>649</v>
      </c>
      <c r="E12" s="34" t="s">
        <v>706</v>
      </c>
      <c r="F12" s="35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1120</v>
      </c>
      <c r="G12" s="36">
        <f t="shared" si="0"/>
        <v>1</v>
      </c>
      <c r="H12" s="37"/>
      <c r="I12" s="37"/>
      <c r="J12" s="37"/>
      <c r="K12" s="37"/>
      <c r="L12" s="37"/>
      <c r="M12" s="37"/>
      <c r="N12" s="37"/>
      <c r="O12" s="37">
        <v>1120</v>
      </c>
      <c r="P12" s="22"/>
    </row>
    <row r="13" spans="2:16" ht="12" x14ac:dyDescent="0.2">
      <c r="B13" s="31"/>
      <c r="C13" s="32">
        <v>4</v>
      </c>
      <c r="D13" s="81" t="s">
        <v>652</v>
      </c>
      <c r="E13" s="34" t="s">
        <v>701</v>
      </c>
      <c r="F13" s="35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680</v>
      </c>
      <c r="G13" s="36">
        <f t="shared" si="0"/>
        <v>1</v>
      </c>
      <c r="H13" s="37"/>
      <c r="I13" s="37"/>
      <c r="J13" s="37">
        <v>680</v>
      </c>
      <c r="K13" s="37"/>
      <c r="L13" s="37"/>
      <c r="M13" s="37"/>
      <c r="N13" s="37"/>
      <c r="O13" s="37"/>
      <c r="P13" s="22"/>
    </row>
    <row r="14" spans="2:16" ht="12" x14ac:dyDescent="0.2">
      <c r="B14" s="31"/>
      <c r="C14" s="32"/>
      <c r="D14" s="81" t="s">
        <v>653</v>
      </c>
      <c r="E14" s="34" t="s">
        <v>704</v>
      </c>
      <c r="F14" s="35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680</v>
      </c>
      <c r="G14" s="36">
        <f t="shared" si="0"/>
        <v>1</v>
      </c>
      <c r="H14" s="37"/>
      <c r="I14" s="37"/>
      <c r="J14" s="37"/>
      <c r="K14" s="37"/>
      <c r="L14" s="37"/>
      <c r="M14" s="37">
        <v>680</v>
      </c>
      <c r="N14" s="37"/>
      <c r="O14" s="37"/>
      <c r="P14" s="22"/>
    </row>
    <row r="15" spans="2:16" ht="12" x14ac:dyDescent="0.2">
      <c r="B15" s="31"/>
      <c r="C15" s="32"/>
      <c r="D15" s="81"/>
      <c r="E15" s="34" t="s">
        <v>166</v>
      </c>
      <c r="F15" s="35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0</v>
      </c>
      <c r="G15" s="36">
        <f t="shared" si="0"/>
        <v>0</v>
      </c>
      <c r="H15" s="37"/>
      <c r="I15" s="37"/>
      <c r="J15" s="37"/>
      <c r="K15" s="37"/>
      <c r="L15" s="37"/>
      <c r="M15" s="37"/>
      <c r="N15" s="37"/>
      <c r="O15" s="37"/>
      <c r="P15" s="22"/>
    </row>
    <row r="16" spans="2:16" ht="12" x14ac:dyDescent="0.2">
      <c r="B16" s="31"/>
      <c r="C16" s="32"/>
      <c r="D16" s="81"/>
      <c r="E16" s="34" t="s">
        <v>166</v>
      </c>
      <c r="F16" s="35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0</v>
      </c>
      <c r="G16" s="36">
        <f t="shared" si="0"/>
        <v>0</v>
      </c>
      <c r="H16" s="37"/>
      <c r="I16" s="37"/>
      <c r="J16" s="37"/>
      <c r="K16" s="37"/>
      <c r="L16" s="37"/>
      <c r="M16" s="37"/>
      <c r="N16" s="37"/>
      <c r="O16" s="37"/>
      <c r="P16" s="22"/>
    </row>
    <row r="17" spans="2:16" ht="12" x14ac:dyDescent="0.2">
      <c r="B17" s="31"/>
      <c r="C17" s="32"/>
      <c r="D17" s="81"/>
      <c r="E17" s="34" t="s">
        <v>166</v>
      </c>
      <c r="F17" s="35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0</v>
      </c>
      <c r="G17" s="36">
        <f t="shared" si="0"/>
        <v>0</v>
      </c>
      <c r="H17" s="37"/>
      <c r="I17" s="37"/>
      <c r="J17" s="37"/>
      <c r="K17" s="37"/>
      <c r="L17" s="37"/>
      <c r="M17" s="37"/>
      <c r="N17" s="37"/>
      <c r="O17" s="37"/>
      <c r="P17" s="22"/>
    </row>
    <row r="18" spans="2:16" ht="12" x14ac:dyDescent="0.2">
      <c r="B18" s="31"/>
      <c r="C18" s="32"/>
      <c r="D18" s="81"/>
      <c r="E18" s="34" t="s">
        <v>166</v>
      </c>
      <c r="F18" s="35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0</v>
      </c>
      <c r="G18" s="36">
        <f t="shared" si="0"/>
        <v>0</v>
      </c>
      <c r="H18" s="37"/>
      <c r="I18" s="37"/>
      <c r="J18" s="37"/>
      <c r="K18" s="37"/>
      <c r="L18" s="37"/>
      <c r="M18" s="37"/>
      <c r="N18" s="37"/>
      <c r="O18" s="37"/>
      <c r="P18" s="22"/>
    </row>
    <row r="19" spans="2:16" ht="12" x14ac:dyDescent="0.2">
      <c r="B19" s="31"/>
      <c r="C19" s="32"/>
      <c r="D19" s="81"/>
      <c r="E19" s="34" t="s">
        <v>166</v>
      </c>
      <c r="F19" s="35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0</v>
      </c>
      <c r="G19" s="36">
        <f t="shared" si="0"/>
        <v>0</v>
      </c>
      <c r="H19" s="37"/>
      <c r="I19" s="37"/>
      <c r="J19" s="37"/>
      <c r="K19" s="37"/>
      <c r="L19" s="37"/>
      <c r="M19" s="37"/>
      <c r="N19" s="37"/>
      <c r="O19" s="37"/>
      <c r="P19" s="22"/>
    </row>
    <row r="20" spans="2:16" ht="12" x14ac:dyDescent="0.2">
      <c r="B20" s="31"/>
      <c r="C20" s="32"/>
      <c r="D20" s="81"/>
      <c r="E20" s="34" t="s">
        <v>166</v>
      </c>
      <c r="F20" s="35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0</v>
      </c>
      <c r="G20" s="36">
        <f t="shared" si="0"/>
        <v>0</v>
      </c>
      <c r="H20" s="37"/>
      <c r="I20" s="37"/>
      <c r="J20" s="37"/>
      <c r="K20" s="37"/>
      <c r="L20" s="37"/>
      <c r="M20" s="37"/>
      <c r="N20" s="37"/>
      <c r="O20" s="37"/>
      <c r="P20" s="22"/>
    </row>
    <row r="21" spans="2:16" ht="12" x14ac:dyDescent="0.2">
      <c r="B21" s="31"/>
      <c r="C21" s="32"/>
      <c r="D21" s="81"/>
      <c r="E21" s="34" t="s">
        <v>166</v>
      </c>
      <c r="F21" s="35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0</v>
      </c>
      <c r="G21" s="36">
        <f t="shared" si="0"/>
        <v>0</v>
      </c>
      <c r="H21" s="37"/>
      <c r="I21" s="37"/>
      <c r="J21" s="37"/>
      <c r="K21" s="37"/>
      <c r="L21" s="37"/>
      <c r="M21" s="37"/>
      <c r="N21" s="37"/>
      <c r="O21" s="37"/>
      <c r="P21" s="22"/>
    </row>
    <row r="22" spans="2:16" ht="12" x14ac:dyDescent="0.2">
      <c r="B22" s="31"/>
      <c r="C22" s="32"/>
      <c r="D22" s="81"/>
      <c r="E22" s="34" t="s">
        <v>166</v>
      </c>
      <c r="F22" s="35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0</v>
      </c>
      <c r="G22" s="36">
        <f t="shared" si="0"/>
        <v>0</v>
      </c>
      <c r="H22" s="37"/>
      <c r="I22" s="37"/>
      <c r="J22" s="37"/>
      <c r="K22" s="37"/>
      <c r="L22" s="37"/>
      <c r="M22" s="37"/>
      <c r="N22" s="37"/>
      <c r="O22" s="37"/>
      <c r="P22" s="22"/>
    </row>
    <row r="23" spans="2:16" ht="12" x14ac:dyDescent="0.2">
      <c r="B23" s="31"/>
      <c r="C23" s="32"/>
      <c r="D23" s="81"/>
      <c r="E23" s="34" t="s">
        <v>166</v>
      </c>
      <c r="F23" s="35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0</v>
      </c>
      <c r="G23" s="36">
        <f t="shared" si="0"/>
        <v>0</v>
      </c>
      <c r="H23" s="37"/>
      <c r="I23" s="37"/>
      <c r="J23" s="37"/>
      <c r="K23" s="37"/>
      <c r="L23" s="37"/>
      <c r="M23" s="37"/>
      <c r="N23" s="37"/>
      <c r="O23" s="37"/>
      <c r="P23" s="22"/>
    </row>
    <row r="24" spans="2:16" ht="12" x14ac:dyDescent="0.2">
      <c r="B24" s="31"/>
      <c r="C24" s="32"/>
      <c r="D24" s="81"/>
      <c r="E24" s="34" t="s">
        <v>166</v>
      </c>
      <c r="F24" s="35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0</v>
      </c>
      <c r="G24" s="36">
        <f t="shared" si="0"/>
        <v>0</v>
      </c>
      <c r="H24" s="37"/>
      <c r="I24" s="37"/>
      <c r="J24" s="37"/>
      <c r="K24" s="37"/>
      <c r="L24" s="37"/>
      <c r="M24" s="37"/>
      <c r="N24" s="37"/>
      <c r="O24" s="37"/>
      <c r="P24" s="22"/>
    </row>
    <row r="25" spans="2:16" ht="12" x14ac:dyDescent="0.2">
      <c r="B25" s="31"/>
      <c r="C25" s="32"/>
      <c r="D25" s="81"/>
      <c r="E25" s="34" t="s">
        <v>166</v>
      </c>
      <c r="F25" s="35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0</v>
      </c>
      <c r="G25" s="36">
        <f t="shared" si="0"/>
        <v>0</v>
      </c>
      <c r="H25" s="37"/>
      <c r="I25" s="37"/>
      <c r="J25" s="37"/>
      <c r="K25" s="37"/>
      <c r="L25" s="37"/>
      <c r="M25" s="37"/>
      <c r="N25" s="37"/>
      <c r="O25" s="37"/>
      <c r="P25" s="22"/>
    </row>
    <row r="26" spans="2:16" ht="12" x14ac:dyDescent="0.2">
      <c r="B26" s="31"/>
      <c r="C26" s="32"/>
      <c r="D26" s="81"/>
      <c r="E26" s="34" t="s">
        <v>166</v>
      </c>
      <c r="F26" s="35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0</v>
      </c>
      <c r="G26" s="36">
        <f t="shared" si="0"/>
        <v>0</v>
      </c>
      <c r="H26" s="37"/>
      <c r="I26" s="37"/>
      <c r="J26" s="37"/>
      <c r="K26" s="37"/>
      <c r="L26" s="37"/>
      <c r="M26" s="37"/>
      <c r="N26" s="37"/>
      <c r="O26" s="37"/>
      <c r="P26" s="22"/>
    </row>
    <row r="27" spans="2:16" ht="12" x14ac:dyDescent="0.2">
      <c r="B27" s="31"/>
      <c r="C27" s="32"/>
      <c r="D27" s="81"/>
      <c r="E27" s="34" t="s">
        <v>166</v>
      </c>
      <c r="F27" s="35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0</v>
      </c>
      <c r="G27" s="36">
        <f t="shared" si="0"/>
        <v>0</v>
      </c>
      <c r="H27" s="37"/>
      <c r="I27" s="37"/>
      <c r="J27" s="37"/>
      <c r="K27" s="37"/>
      <c r="L27" s="37"/>
      <c r="M27" s="37"/>
      <c r="N27" s="37"/>
      <c r="O27" s="37"/>
      <c r="P27" s="22"/>
    </row>
    <row r="28" spans="2:16" ht="12" x14ac:dyDescent="0.2">
      <c r="B28" s="31"/>
      <c r="C28" s="32"/>
      <c r="D28" s="81"/>
      <c r="E28" s="34" t="s">
        <v>166</v>
      </c>
      <c r="F28" s="35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36">
        <f t="shared" si="0"/>
        <v>0</v>
      </c>
      <c r="H28" s="37"/>
      <c r="I28" s="37"/>
      <c r="J28" s="37"/>
      <c r="K28" s="37"/>
      <c r="L28" s="37"/>
      <c r="M28" s="37"/>
      <c r="N28" s="37"/>
      <c r="O28" s="37"/>
      <c r="P28" s="22"/>
    </row>
    <row r="29" spans="2:16" ht="12" x14ac:dyDescent="0.2">
      <c r="B29" s="31"/>
      <c r="C29" s="32"/>
      <c r="D29" s="81"/>
      <c r="E29" s="34" t="s">
        <v>166</v>
      </c>
      <c r="F29" s="35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36">
        <f t="shared" si="0"/>
        <v>0</v>
      </c>
      <c r="H29" s="37"/>
      <c r="I29" s="37"/>
      <c r="J29" s="37"/>
      <c r="K29" s="37"/>
      <c r="L29" s="37"/>
      <c r="M29" s="37"/>
      <c r="N29" s="37"/>
      <c r="O29" s="37"/>
      <c r="P29" s="22"/>
    </row>
    <row r="30" spans="2:16" ht="12" x14ac:dyDescent="0.2">
      <c r="B30" s="31"/>
      <c r="C30" s="32"/>
      <c r="D30" s="81"/>
      <c r="E30" s="34" t="s">
        <v>166</v>
      </c>
      <c r="F30" s="35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36">
        <f t="shared" si="0"/>
        <v>0</v>
      </c>
      <c r="H30" s="37"/>
      <c r="I30" s="37"/>
      <c r="J30" s="37"/>
      <c r="K30" s="37"/>
      <c r="L30" s="37"/>
      <c r="M30" s="37"/>
      <c r="N30" s="37"/>
      <c r="O30" s="37"/>
      <c r="P30" s="22"/>
    </row>
    <row r="31" spans="2:16" ht="12" x14ac:dyDescent="0.2">
      <c r="B31" s="31"/>
      <c r="C31" s="32"/>
      <c r="D31" s="81"/>
      <c r="E31" s="34" t="s">
        <v>166</v>
      </c>
      <c r="F31" s="35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36">
        <f t="shared" si="0"/>
        <v>0</v>
      </c>
      <c r="H31" s="37"/>
      <c r="I31" s="37"/>
      <c r="J31" s="37"/>
      <c r="K31" s="37"/>
      <c r="L31" s="37"/>
      <c r="M31" s="37"/>
      <c r="N31" s="37"/>
      <c r="O31" s="37"/>
      <c r="P31" s="22"/>
    </row>
    <row r="32" spans="2:16" ht="12" x14ac:dyDescent="0.2">
      <c r="B32" s="31"/>
      <c r="C32" s="32"/>
      <c r="D32" s="81"/>
      <c r="E32" s="34" t="s">
        <v>166</v>
      </c>
      <c r="F32" s="35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36">
        <f t="shared" si="0"/>
        <v>0</v>
      </c>
      <c r="H32" s="37"/>
      <c r="I32" s="37"/>
      <c r="J32" s="37"/>
      <c r="K32" s="37"/>
      <c r="L32" s="37"/>
      <c r="M32" s="37"/>
      <c r="N32" s="37"/>
      <c r="O32" s="37"/>
      <c r="P32" s="22"/>
    </row>
    <row r="33" spans="2:16" ht="12" x14ac:dyDescent="0.2">
      <c r="B33" s="31"/>
      <c r="C33" s="32"/>
      <c r="D33" s="81"/>
      <c r="E33" s="34" t="s">
        <v>166</v>
      </c>
      <c r="F33" s="35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36">
        <f t="shared" si="0"/>
        <v>0</v>
      </c>
      <c r="H33" s="37"/>
      <c r="I33" s="37"/>
      <c r="J33" s="37"/>
      <c r="K33" s="37"/>
      <c r="L33" s="37"/>
      <c r="M33" s="37"/>
      <c r="N33" s="37"/>
      <c r="O33" s="37"/>
      <c r="P33" s="22"/>
    </row>
    <row r="34" spans="2:16" ht="12" x14ac:dyDescent="0.2">
      <c r="B34" s="31"/>
      <c r="C34" s="32"/>
      <c r="D34" s="81"/>
      <c r="E34" s="34" t="s">
        <v>166</v>
      </c>
      <c r="F34" s="35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36">
        <f t="shared" si="0"/>
        <v>0</v>
      </c>
      <c r="H34" s="37"/>
      <c r="I34" s="37"/>
      <c r="J34" s="37"/>
      <c r="K34" s="37"/>
      <c r="L34" s="37"/>
      <c r="M34" s="37"/>
      <c r="N34" s="37"/>
      <c r="O34" s="37"/>
      <c r="P34" s="22"/>
    </row>
    <row r="35" spans="2:16" ht="12" x14ac:dyDescent="0.2">
      <c r="B35" s="31"/>
      <c r="C35" s="32"/>
      <c r="D35" s="81"/>
      <c r="E35" s="34" t="s">
        <v>166</v>
      </c>
      <c r="F35" s="35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36">
        <f t="shared" si="0"/>
        <v>0</v>
      </c>
      <c r="H35" s="37"/>
      <c r="I35" s="37"/>
      <c r="J35" s="37"/>
      <c r="K35" s="37"/>
      <c r="L35" s="37"/>
      <c r="M35" s="37"/>
      <c r="N35" s="37"/>
      <c r="O35" s="37"/>
      <c r="P35" s="22"/>
    </row>
    <row r="36" spans="2:16" ht="12" x14ac:dyDescent="0.2">
      <c r="B36" s="31"/>
      <c r="C36" s="32"/>
      <c r="D36" s="81"/>
      <c r="E36" s="34" t="s">
        <v>166</v>
      </c>
      <c r="F36" s="35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36">
        <f t="shared" si="0"/>
        <v>0</v>
      </c>
      <c r="H36" s="37"/>
      <c r="I36" s="37"/>
      <c r="J36" s="37"/>
      <c r="K36" s="37"/>
      <c r="L36" s="37"/>
      <c r="M36" s="37"/>
      <c r="N36" s="37"/>
      <c r="O36" s="37"/>
      <c r="P36" s="22"/>
    </row>
    <row r="37" spans="2:16" ht="12" x14ac:dyDescent="0.2">
      <c r="B37" s="31"/>
      <c r="C37" s="32"/>
      <c r="D37" s="81"/>
      <c r="E37" s="34" t="s">
        <v>166</v>
      </c>
      <c r="F37" s="35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36">
        <f t="shared" si="0"/>
        <v>0</v>
      </c>
      <c r="H37" s="37"/>
      <c r="I37" s="37"/>
      <c r="J37" s="37"/>
      <c r="K37" s="37"/>
      <c r="L37" s="37"/>
      <c r="M37" s="37"/>
      <c r="N37" s="37"/>
      <c r="O37" s="37"/>
      <c r="P37" s="22"/>
    </row>
    <row r="38" spans="2:16" ht="12" x14ac:dyDescent="0.2">
      <c r="B38" s="31"/>
      <c r="C38" s="32"/>
      <c r="D38" s="81"/>
      <c r="E38" s="34" t="s">
        <v>166</v>
      </c>
      <c r="F38" s="35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36">
        <f t="shared" si="0"/>
        <v>0</v>
      </c>
      <c r="H38" s="37"/>
      <c r="I38" s="37"/>
      <c r="J38" s="37"/>
      <c r="K38" s="37"/>
      <c r="L38" s="37"/>
      <c r="M38" s="37"/>
      <c r="N38" s="37"/>
      <c r="O38" s="37"/>
      <c r="P38" s="22"/>
    </row>
    <row r="39" spans="2:16" ht="12" x14ac:dyDescent="0.2">
      <c r="B39" s="31"/>
      <c r="C39" s="32"/>
      <c r="D39" s="81"/>
      <c r="E39" s="34" t="s">
        <v>166</v>
      </c>
      <c r="F39" s="35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36">
        <f t="shared" si="0"/>
        <v>0</v>
      </c>
      <c r="H39" s="37"/>
      <c r="I39" s="37"/>
      <c r="J39" s="37"/>
      <c r="K39" s="37"/>
      <c r="L39" s="37"/>
      <c r="M39" s="37"/>
      <c r="N39" s="37"/>
      <c r="O39" s="37"/>
      <c r="P39" s="22"/>
    </row>
    <row r="40" spans="2:16" ht="10.199999999999999" x14ac:dyDescent="0.2">
      <c r="B40" s="41"/>
      <c r="C40" s="42"/>
      <c r="D40" s="42"/>
      <c r="E40" s="43"/>
      <c r="F40" s="56"/>
      <c r="G40" s="56"/>
      <c r="H40" s="44"/>
      <c r="I40" s="44"/>
      <c r="J40" s="44"/>
      <c r="K40" s="44"/>
      <c r="L40" s="44"/>
      <c r="M40" s="44"/>
      <c r="N40" s="44"/>
      <c r="O40" s="44"/>
      <c r="P40" s="22"/>
    </row>
    <row r="41" spans="2:16" ht="10.199999999999999" x14ac:dyDescent="0.2">
      <c r="B41" s="180"/>
      <c r="C41" s="46"/>
      <c r="D41" s="47" t="str">
        <f>SM!$D$41</f>
        <v>CONTAGEM DE SEMANAS</v>
      </c>
      <c r="E41" s="48"/>
      <c r="F41" s="57"/>
      <c r="G41" s="57"/>
      <c r="H41" s="50">
        <f>SM!H$41</f>
        <v>51</v>
      </c>
      <c r="I41" s="50">
        <f>SM!I$41</f>
        <v>39</v>
      </c>
      <c r="J41" s="50">
        <f>SM!J$41</f>
        <v>35</v>
      </c>
      <c r="K41" s="50">
        <f>SM!K$41</f>
        <v>31</v>
      </c>
      <c r="L41" s="50">
        <f>SM!L$41</f>
        <v>30</v>
      </c>
      <c r="M41" s="50">
        <f>SM!M$41</f>
        <v>12</v>
      </c>
      <c r="N41" s="50">
        <f>SM!N$41</f>
        <v>5</v>
      </c>
      <c r="O41" s="50">
        <f>SM!O$41</f>
        <v>1</v>
      </c>
      <c r="P41" s="51"/>
    </row>
  </sheetData>
  <pageMargins left="0.511811024" right="0.511811024" top="0.78740157499999996" bottom="0.78740157499999996" header="0.31496062000000002" footer="0.3149606200000000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1"/>
  <sheetViews>
    <sheetView workbookViewId="0"/>
  </sheetViews>
  <sheetFormatPr defaultRowHeight="14.4" x14ac:dyDescent="0.2"/>
  <cols>
    <col min="4" max="4" width="22.42578125" bestFit="1" customWidth="1"/>
    <col min="5" max="5" width="26.5703125" bestFit="1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689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11"/>
      <c r="G5" s="11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58"/>
      <c r="E7" s="58"/>
      <c r="F7" s="18"/>
      <c r="G7" s="18"/>
      <c r="H7" s="19"/>
      <c r="I7" s="20"/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58"/>
      <c r="E8" s="58"/>
      <c r="F8" s="18"/>
      <c r="G8" s="18"/>
      <c r="H8" s="19"/>
      <c r="I8" s="20"/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11"/>
      <c r="G9" s="11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3" t="s">
        <v>680</v>
      </c>
      <c r="E10" s="33" t="s">
        <v>656</v>
      </c>
      <c r="F10" s="34" t="s">
        <v>707</v>
      </c>
      <c r="G10" s="34" t="s">
        <v>707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4320</v>
      </c>
      <c r="I10" s="36">
        <f t="shared" ref="I10:I39" si="0">COUNT(J10:R10)-COUNTIF(J10:R10,"=0")</f>
        <v>3</v>
      </c>
      <c r="J10" s="37">
        <v>1600</v>
      </c>
      <c r="K10" s="37">
        <v>1360</v>
      </c>
      <c r="L10" s="37"/>
      <c r="M10" s="37"/>
      <c r="N10" s="37"/>
      <c r="O10" s="37"/>
      <c r="P10" s="37">
        <v>1360</v>
      </c>
      <c r="Q10" s="37"/>
      <c r="R10" s="22"/>
    </row>
    <row r="11" spans="2:18" ht="12" x14ac:dyDescent="0.2">
      <c r="B11" s="31"/>
      <c r="C11" s="32">
        <v>2</v>
      </c>
      <c r="D11" s="33" t="s">
        <v>659</v>
      </c>
      <c r="E11" s="33" t="s">
        <v>285</v>
      </c>
      <c r="F11" s="34" t="s">
        <v>707</v>
      </c>
      <c r="G11" s="34" t="s">
        <v>707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2480</v>
      </c>
      <c r="I11" s="36">
        <f t="shared" si="0"/>
        <v>2</v>
      </c>
      <c r="J11" s="37">
        <v>1360</v>
      </c>
      <c r="K11" s="37"/>
      <c r="L11" s="37"/>
      <c r="M11" s="37"/>
      <c r="N11" s="37"/>
      <c r="O11" s="37"/>
      <c r="P11" s="37">
        <v>1120</v>
      </c>
      <c r="Q11" s="37"/>
      <c r="R11" s="22"/>
    </row>
    <row r="12" spans="2:18" ht="12" x14ac:dyDescent="0.2">
      <c r="B12" s="31"/>
      <c r="C12" s="32">
        <v>3</v>
      </c>
      <c r="D12" s="33" t="s">
        <v>690</v>
      </c>
      <c r="E12" s="33" t="s">
        <v>687</v>
      </c>
      <c r="F12" s="34" t="s">
        <v>704</v>
      </c>
      <c r="G12" s="34" t="s">
        <v>704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2160</v>
      </c>
      <c r="I12" s="36">
        <f t="shared" si="0"/>
        <v>2</v>
      </c>
      <c r="J12" s="37"/>
      <c r="K12" s="37">
        <v>1600</v>
      </c>
      <c r="L12" s="37">
        <v>560</v>
      </c>
      <c r="M12" s="37"/>
      <c r="N12" s="37"/>
      <c r="O12" s="37"/>
      <c r="P12" s="37"/>
      <c r="Q12" s="37"/>
      <c r="R12" s="22"/>
    </row>
    <row r="13" spans="2:18" ht="12" x14ac:dyDescent="0.2">
      <c r="B13" s="31"/>
      <c r="C13" s="32">
        <v>4</v>
      </c>
      <c r="D13" s="33" t="s">
        <v>691</v>
      </c>
      <c r="E13" s="33" t="s">
        <v>692</v>
      </c>
      <c r="F13" s="34" t="s">
        <v>705</v>
      </c>
      <c r="G13" s="34" t="s">
        <v>705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1920</v>
      </c>
      <c r="I13" s="36">
        <f t="shared" si="0"/>
        <v>2</v>
      </c>
      <c r="J13" s="37"/>
      <c r="K13" s="37">
        <v>1120</v>
      </c>
      <c r="L13" s="37">
        <v>800</v>
      </c>
      <c r="M13" s="37"/>
      <c r="N13" s="37"/>
      <c r="O13" s="37"/>
      <c r="P13" s="37"/>
      <c r="Q13" s="37"/>
      <c r="R13" s="22"/>
    </row>
    <row r="14" spans="2:18" ht="12" x14ac:dyDescent="0.2">
      <c r="B14" s="31"/>
      <c r="C14" s="32">
        <v>5</v>
      </c>
      <c r="D14" s="33" t="s">
        <v>682</v>
      </c>
      <c r="E14" s="33" t="s">
        <v>681</v>
      </c>
      <c r="F14" s="34" t="s">
        <v>706</v>
      </c>
      <c r="G14" s="34" t="s">
        <v>706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1600</v>
      </c>
      <c r="I14" s="36">
        <f t="shared" ref="I14:I21" si="1">COUNT(J14:R14)-COUNTIF(J14:R14,"=0")</f>
        <v>1</v>
      </c>
      <c r="J14" s="37"/>
      <c r="K14" s="37"/>
      <c r="L14" s="37"/>
      <c r="M14" s="37"/>
      <c r="N14" s="37"/>
      <c r="O14" s="37"/>
      <c r="P14" s="37"/>
      <c r="Q14" s="37">
        <v>1600</v>
      </c>
      <c r="R14" s="22"/>
    </row>
    <row r="15" spans="2:18" ht="12" x14ac:dyDescent="0.2">
      <c r="B15" s="31"/>
      <c r="C15" s="32">
        <v>6</v>
      </c>
      <c r="D15" s="33" t="s">
        <v>686</v>
      </c>
      <c r="E15" s="33" t="s">
        <v>693</v>
      </c>
      <c r="F15" s="34" t="s">
        <v>705</v>
      </c>
      <c r="G15" s="34" t="s">
        <v>705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1120</v>
      </c>
      <c r="I15" s="36">
        <f t="shared" si="1"/>
        <v>1</v>
      </c>
      <c r="J15" s="37"/>
      <c r="K15" s="37">
        <v>1120</v>
      </c>
      <c r="L15" s="37"/>
      <c r="M15" s="37"/>
      <c r="N15" s="37"/>
      <c r="O15" s="37"/>
      <c r="P15" s="37"/>
      <c r="Q15" s="37"/>
      <c r="R15" s="22"/>
    </row>
    <row r="16" spans="2:18" ht="12" x14ac:dyDescent="0.2">
      <c r="B16" s="31"/>
      <c r="C16" s="32">
        <v>7</v>
      </c>
      <c r="D16" s="33" t="s">
        <v>301</v>
      </c>
      <c r="E16" s="33" t="s">
        <v>687</v>
      </c>
      <c r="F16" s="34" t="s">
        <v>704</v>
      </c>
      <c r="G16" s="34" t="s">
        <v>704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800</v>
      </c>
      <c r="I16" s="36">
        <f t="shared" si="1"/>
        <v>1</v>
      </c>
      <c r="J16" s="37"/>
      <c r="K16" s="37"/>
      <c r="L16" s="37"/>
      <c r="M16" s="37"/>
      <c r="N16" s="37"/>
      <c r="O16" s="37">
        <v>800</v>
      </c>
      <c r="P16" s="37"/>
      <c r="Q16" s="37"/>
      <c r="R16" s="22"/>
    </row>
    <row r="17" spans="2:18" ht="12" x14ac:dyDescent="0.2">
      <c r="B17" s="31"/>
      <c r="C17" s="32">
        <v>8</v>
      </c>
      <c r="D17" s="33" t="s">
        <v>694</v>
      </c>
      <c r="E17" s="33" t="s">
        <v>686</v>
      </c>
      <c r="F17" s="34" t="s">
        <v>705</v>
      </c>
      <c r="G17" s="34" t="s">
        <v>705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680</v>
      </c>
      <c r="I17" s="36">
        <f t="shared" si="1"/>
        <v>1</v>
      </c>
      <c r="J17" s="37"/>
      <c r="K17" s="37"/>
      <c r="L17" s="37">
        <v>680</v>
      </c>
      <c r="M17" s="37"/>
      <c r="N17" s="37"/>
      <c r="O17" s="37"/>
      <c r="P17" s="37"/>
      <c r="Q17" s="37"/>
      <c r="R17" s="22"/>
    </row>
    <row r="18" spans="2:18" ht="12" x14ac:dyDescent="0.2">
      <c r="B18" s="31"/>
      <c r="C18" s="32"/>
      <c r="D18" s="33" t="s">
        <v>692</v>
      </c>
      <c r="E18" s="33" t="s">
        <v>686</v>
      </c>
      <c r="F18" s="34" t="s">
        <v>705</v>
      </c>
      <c r="G18" s="34" t="s">
        <v>705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680</v>
      </c>
      <c r="I18" s="36">
        <f t="shared" si="1"/>
        <v>1</v>
      </c>
      <c r="J18" s="37"/>
      <c r="K18" s="37"/>
      <c r="L18" s="37"/>
      <c r="M18" s="37"/>
      <c r="N18" s="37"/>
      <c r="O18" s="37">
        <v>680</v>
      </c>
      <c r="P18" s="37"/>
      <c r="Q18" s="37"/>
      <c r="R18" s="22"/>
    </row>
    <row r="19" spans="2:18" ht="12" x14ac:dyDescent="0.2">
      <c r="B19" s="31"/>
      <c r="C19" s="32">
        <v>10</v>
      </c>
      <c r="D19" s="33" t="s">
        <v>695</v>
      </c>
      <c r="E19" s="33" t="s">
        <v>685</v>
      </c>
      <c r="F19" s="34" t="s">
        <v>705</v>
      </c>
      <c r="G19" s="34" t="s">
        <v>705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560</v>
      </c>
      <c r="I19" s="36">
        <f t="shared" si="1"/>
        <v>1</v>
      </c>
      <c r="J19" s="37"/>
      <c r="K19" s="37"/>
      <c r="L19" s="37"/>
      <c r="M19" s="37"/>
      <c r="N19" s="37"/>
      <c r="O19" s="37">
        <v>560</v>
      </c>
      <c r="P19" s="37"/>
      <c r="Q19" s="37"/>
      <c r="R19" s="22"/>
    </row>
    <row r="20" spans="2:18" ht="12" x14ac:dyDescent="0.2">
      <c r="B20" s="31"/>
      <c r="C20" s="32"/>
      <c r="D20" s="33" t="s">
        <v>694</v>
      </c>
      <c r="E20" s="33" t="s">
        <v>696</v>
      </c>
      <c r="F20" s="34" t="s">
        <v>705</v>
      </c>
      <c r="G20" s="34" t="s">
        <v>705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560</v>
      </c>
      <c r="I20" s="36">
        <f t="shared" si="1"/>
        <v>1</v>
      </c>
      <c r="J20" s="37"/>
      <c r="K20" s="37"/>
      <c r="L20" s="37"/>
      <c r="M20" s="37"/>
      <c r="N20" s="37"/>
      <c r="O20" s="37">
        <v>560</v>
      </c>
      <c r="P20" s="37"/>
      <c r="Q20" s="37"/>
      <c r="R20" s="22"/>
    </row>
    <row r="21" spans="2:18" ht="12" x14ac:dyDescent="0.2">
      <c r="B21" s="31"/>
      <c r="C21" s="32"/>
      <c r="D21" s="33"/>
      <c r="E21" s="33"/>
      <c r="F21" s="34" t="s">
        <v>166</v>
      </c>
      <c r="G21" s="34" t="s">
        <v>166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0</v>
      </c>
      <c r="I21" s="36">
        <f t="shared" si="1"/>
        <v>0</v>
      </c>
      <c r="J21" s="37"/>
      <c r="K21" s="37"/>
      <c r="L21" s="37"/>
      <c r="M21" s="37"/>
      <c r="N21" s="37"/>
      <c r="O21" s="37"/>
      <c r="P21" s="37"/>
      <c r="Q21" s="37"/>
      <c r="R21" s="22"/>
    </row>
    <row r="22" spans="2:18" ht="12" x14ac:dyDescent="0.2">
      <c r="B22" s="31"/>
      <c r="C22" s="32"/>
      <c r="D22" s="33"/>
      <c r="E22" s="33"/>
      <c r="F22" s="34" t="s">
        <v>166</v>
      </c>
      <c r="G22" s="34" t="s">
        <v>166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36">
        <f t="shared" ref="I22" si="2">COUNT(J22:R22)-COUNTIF(J22:R22,"=0")</f>
        <v>0</v>
      </c>
      <c r="J22" s="37"/>
      <c r="K22" s="37"/>
      <c r="L22" s="37"/>
      <c r="M22" s="37"/>
      <c r="N22" s="37"/>
      <c r="O22" s="37"/>
      <c r="P22" s="37"/>
      <c r="Q22" s="37"/>
      <c r="R22" s="22"/>
    </row>
    <row r="23" spans="2:18" ht="12" x14ac:dyDescent="0.2">
      <c r="B23" s="31"/>
      <c r="C23" s="32"/>
      <c r="D23" s="33"/>
      <c r="E23" s="33"/>
      <c r="F23" s="34" t="s">
        <v>166</v>
      </c>
      <c r="G23" s="34" t="s">
        <v>166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36">
        <f t="shared" si="0"/>
        <v>0</v>
      </c>
      <c r="J23" s="37"/>
      <c r="K23" s="37"/>
      <c r="L23" s="37"/>
      <c r="M23" s="37"/>
      <c r="N23" s="37"/>
      <c r="O23" s="37"/>
      <c r="P23" s="37"/>
      <c r="Q23" s="37"/>
      <c r="R23" s="22"/>
    </row>
    <row r="24" spans="2:18" ht="12" x14ac:dyDescent="0.2">
      <c r="B24" s="31"/>
      <c r="C24" s="32"/>
      <c r="D24" s="33"/>
      <c r="E24" s="33"/>
      <c r="F24" s="34" t="s">
        <v>166</v>
      </c>
      <c r="G24" s="34" t="s">
        <v>166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36">
        <f t="shared" si="0"/>
        <v>0</v>
      </c>
      <c r="J24" s="37"/>
      <c r="K24" s="37"/>
      <c r="L24" s="37"/>
      <c r="M24" s="37"/>
      <c r="N24" s="37"/>
      <c r="O24" s="37"/>
      <c r="P24" s="37"/>
      <c r="Q24" s="37"/>
      <c r="R24" s="22"/>
    </row>
    <row r="25" spans="2:18" ht="12" x14ac:dyDescent="0.2">
      <c r="B25" s="31"/>
      <c r="C25" s="32"/>
      <c r="D25" s="33"/>
      <c r="E25" s="33"/>
      <c r="F25" s="34" t="s">
        <v>166</v>
      </c>
      <c r="G25" s="34" t="s">
        <v>166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36">
        <f t="shared" si="0"/>
        <v>0</v>
      </c>
      <c r="J25" s="37"/>
      <c r="K25" s="37"/>
      <c r="L25" s="37"/>
      <c r="M25" s="37"/>
      <c r="N25" s="37"/>
      <c r="O25" s="37"/>
      <c r="P25" s="37"/>
      <c r="Q25" s="37"/>
      <c r="R25" s="22"/>
    </row>
    <row r="26" spans="2:18" ht="12" x14ac:dyDescent="0.2">
      <c r="B26" s="31"/>
      <c r="C26" s="32"/>
      <c r="D26" s="33"/>
      <c r="E26" s="33"/>
      <c r="F26" s="34" t="s">
        <v>166</v>
      </c>
      <c r="G26" s="34" t="s">
        <v>166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36">
        <f t="shared" si="0"/>
        <v>0</v>
      </c>
      <c r="J26" s="37"/>
      <c r="K26" s="37"/>
      <c r="L26" s="37"/>
      <c r="M26" s="37"/>
      <c r="N26" s="37"/>
      <c r="O26" s="37"/>
      <c r="P26" s="37"/>
      <c r="Q26" s="37"/>
      <c r="R26" s="22"/>
    </row>
    <row r="27" spans="2:18" ht="12" x14ac:dyDescent="0.2">
      <c r="B27" s="31"/>
      <c r="C27" s="32"/>
      <c r="D27" s="33"/>
      <c r="E27" s="33"/>
      <c r="F27" s="34" t="s">
        <v>166</v>
      </c>
      <c r="G27" s="34" t="s">
        <v>166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36">
        <f t="shared" si="0"/>
        <v>0</v>
      </c>
      <c r="J27" s="37"/>
      <c r="K27" s="37"/>
      <c r="L27" s="37"/>
      <c r="M27" s="37"/>
      <c r="N27" s="37"/>
      <c r="O27" s="37"/>
      <c r="P27" s="37"/>
      <c r="Q27" s="37"/>
      <c r="R27" s="22"/>
    </row>
    <row r="28" spans="2:18" ht="12" x14ac:dyDescent="0.2">
      <c r="B28" s="31"/>
      <c r="C28" s="32"/>
      <c r="D28" s="33"/>
      <c r="E28" s="33"/>
      <c r="F28" s="34" t="s">
        <v>166</v>
      </c>
      <c r="G28" s="34" t="s">
        <v>166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36">
        <f t="shared" si="0"/>
        <v>0</v>
      </c>
      <c r="J28" s="37"/>
      <c r="K28" s="37"/>
      <c r="L28" s="37"/>
      <c r="M28" s="37"/>
      <c r="N28" s="37"/>
      <c r="O28" s="37"/>
      <c r="P28" s="37"/>
      <c r="Q28" s="37"/>
      <c r="R28" s="22"/>
    </row>
    <row r="29" spans="2:18" ht="12" x14ac:dyDescent="0.2">
      <c r="B29" s="31"/>
      <c r="C29" s="32"/>
      <c r="D29" s="33"/>
      <c r="E29" s="33"/>
      <c r="F29" s="34" t="s">
        <v>166</v>
      </c>
      <c r="G29" s="34" t="s">
        <v>166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36">
        <f t="shared" si="0"/>
        <v>0</v>
      </c>
      <c r="J29" s="37"/>
      <c r="K29" s="37"/>
      <c r="L29" s="37"/>
      <c r="M29" s="37"/>
      <c r="N29" s="37"/>
      <c r="O29" s="37"/>
      <c r="P29" s="37"/>
      <c r="Q29" s="37"/>
      <c r="R29" s="22"/>
    </row>
    <row r="30" spans="2:18" ht="12" x14ac:dyDescent="0.2">
      <c r="B30" s="31"/>
      <c r="C30" s="32"/>
      <c r="D30" s="33"/>
      <c r="E30" s="33"/>
      <c r="F30" s="34" t="s">
        <v>166</v>
      </c>
      <c r="G30" s="34" t="s">
        <v>166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36">
        <f t="shared" si="0"/>
        <v>0</v>
      </c>
      <c r="J30" s="37"/>
      <c r="K30" s="37"/>
      <c r="L30" s="37"/>
      <c r="M30" s="37"/>
      <c r="N30" s="37"/>
      <c r="O30" s="37"/>
      <c r="P30" s="37"/>
      <c r="Q30" s="37"/>
      <c r="R30" s="22"/>
    </row>
    <row r="31" spans="2:18" ht="12" x14ac:dyDescent="0.2">
      <c r="B31" s="31"/>
      <c r="C31" s="32"/>
      <c r="D31" s="33"/>
      <c r="E31" s="33"/>
      <c r="F31" s="34" t="s">
        <v>166</v>
      </c>
      <c r="G31" s="34" t="s">
        <v>166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36">
        <f t="shared" si="0"/>
        <v>0</v>
      </c>
      <c r="J31" s="37"/>
      <c r="K31" s="37"/>
      <c r="L31" s="37"/>
      <c r="M31" s="37"/>
      <c r="N31" s="37"/>
      <c r="O31" s="37"/>
      <c r="P31" s="37"/>
      <c r="Q31" s="37"/>
      <c r="R31" s="22"/>
    </row>
    <row r="32" spans="2:18" ht="12" x14ac:dyDescent="0.2">
      <c r="B32" s="31"/>
      <c r="C32" s="32"/>
      <c r="D32" s="33"/>
      <c r="E32" s="33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0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3"/>
      <c r="E33" s="33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si="0"/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33"/>
      <c r="E34" s="33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si="0"/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33"/>
      <c r="E35" s="33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0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33"/>
      <c r="E36" s="33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0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3"/>
      <c r="E37" s="33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0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33"/>
      <c r="E38" s="33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0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3"/>
      <c r="E39" s="33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0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0.199999999999999" x14ac:dyDescent="0.2">
      <c r="B40" s="41"/>
      <c r="C40" s="42"/>
      <c r="D40" s="42"/>
      <c r="E40" s="42"/>
      <c r="F40" s="48"/>
      <c r="G40" s="48"/>
      <c r="H40" s="57"/>
      <c r="I40" s="57"/>
      <c r="J40" s="42"/>
      <c r="K40" s="42"/>
      <c r="L40" s="42"/>
      <c r="M40" s="42"/>
      <c r="N40" s="42"/>
      <c r="O40" s="42"/>
      <c r="P40" s="42"/>
      <c r="Q40" s="42"/>
      <c r="R40" s="22"/>
    </row>
    <row r="41" spans="2:18" ht="10.199999999999999" x14ac:dyDescent="0.2">
      <c r="B41" s="180"/>
      <c r="C41" s="46"/>
      <c r="D41" s="47"/>
      <c r="E41" s="47" t="str">
        <f>SM!$D$41</f>
        <v>CONTAGEM DE SEMANAS</v>
      </c>
      <c r="F41" s="48"/>
      <c r="G41" s="48"/>
      <c r="H41" s="57"/>
      <c r="I41" s="57"/>
      <c r="J41" s="50">
        <f>SM!H$41</f>
        <v>51</v>
      </c>
      <c r="K41" s="50">
        <f>SM!I$41</f>
        <v>39</v>
      </c>
      <c r="L41" s="50">
        <f>SM!J$41</f>
        <v>35</v>
      </c>
      <c r="M41" s="50">
        <f>SM!K$41</f>
        <v>31</v>
      </c>
      <c r="N41" s="50">
        <f>SM!L$41</f>
        <v>30</v>
      </c>
      <c r="O41" s="50">
        <f>SM!M$41</f>
        <v>12</v>
      </c>
      <c r="P41" s="50">
        <f>SM!N$41</f>
        <v>5</v>
      </c>
      <c r="Q41" s="50">
        <f>SM!O$41</f>
        <v>1</v>
      </c>
      <c r="R41" s="51"/>
    </row>
  </sheetData>
  <pageMargins left="0.511811024" right="0.511811024" top="0.78740157499999996" bottom="0.78740157499999996" header="0.31496062000000002" footer="0.3149606200000000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1"/>
  <sheetViews>
    <sheetView workbookViewId="0"/>
  </sheetViews>
  <sheetFormatPr defaultRowHeight="14.4" x14ac:dyDescent="0.2"/>
  <cols>
    <col min="4" max="4" width="26" bestFit="1" customWidth="1"/>
    <col min="5" max="5" width="25" bestFit="1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697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11"/>
      <c r="G5" s="11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58"/>
      <c r="E7" s="58"/>
      <c r="F7" s="18"/>
      <c r="G7" s="18"/>
      <c r="H7" s="19"/>
      <c r="I7" s="20"/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58"/>
      <c r="E8" s="58"/>
      <c r="F8" s="18"/>
      <c r="G8" s="18"/>
      <c r="H8" s="19"/>
      <c r="I8" s="20"/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11"/>
      <c r="G9" s="11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3" t="s">
        <v>646</v>
      </c>
      <c r="E10" s="33" t="s">
        <v>653</v>
      </c>
      <c r="F10" s="34" t="s">
        <v>704</v>
      </c>
      <c r="G10" s="34" t="s">
        <v>704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800</v>
      </c>
      <c r="I10" s="36">
        <f t="shared" ref="I10:I39" si="0">COUNT(J10:R10)-COUNTIF(J10:R10,"=0")</f>
        <v>1</v>
      </c>
      <c r="J10" s="37"/>
      <c r="K10" s="37"/>
      <c r="L10" s="37"/>
      <c r="M10" s="37"/>
      <c r="N10" s="37"/>
      <c r="O10" s="37">
        <v>800</v>
      </c>
      <c r="P10" s="37"/>
      <c r="Q10" s="37"/>
      <c r="R10" s="22"/>
    </row>
    <row r="11" spans="2:18" ht="12" x14ac:dyDescent="0.2">
      <c r="B11" s="31"/>
      <c r="C11" s="32"/>
      <c r="D11" s="33"/>
      <c r="E11" s="33"/>
      <c r="F11" s="34" t="s">
        <v>166</v>
      </c>
      <c r="G11" s="34" t="s">
        <v>166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0</v>
      </c>
      <c r="I11" s="36">
        <f t="shared" si="0"/>
        <v>0</v>
      </c>
      <c r="J11" s="37"/>
      <c r="K11" s="37"/>
      <c r="L11" s="37"/>
      <c r="M11" s="37"/>
      <c r="N11" s="37"/>
      <c r="O11" s="37"/>
      <c r="P11" s="37"/>
      <c r="Q11" s="37"/>
      <c r="R11" s="22"/>
    </row>
    <row r="12" spans="2:18" ht="12" x14ac:dyDescent="0.2">
      <c r="B12" s="31"/>
      <c r="C12" s="32"/>
      <c r="D12" s="33"/>
      <c r="E12" s="33"/>
      <c r="F12" s="34" t="s">
        <v>166</v>
      </c>
      <c r="G12" s="34" t="s">
        <v>166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0</v>
      </c>
      <c r="I12" s="36">
        <f t="shared" si="0"/>
        <v>0</v>
      </c>
      <c r="J12" s="37"/>
      <c r="K12" s="37"/>
      <c r="L12" s="37"/>
      <c r="M12" s="37"/>
      <c r="N12" s="37"/>
      <c r="O12" s="37"/>
      <c r="P12" s="37"/>
      <c r="Q12" s="37"/>
      <c r="R12" s="22"/>
    </row>
    <row r="13" spans="2:18" ht="12" x14ac:dyDescent="0.2">
      <c r="B13" s="31"/>
      <c r="C13" s="32"/>
      <c r="D13" s="33"/>
      <c r="E13" s="33"/>
      <c r="F13" s="34" t="s">
        <v>166</v>
      </c>
      <c r="G13" s="34" t="s">
        <v>166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0</v>
      </c>
      <c r="I13" s="36">
        <f t="shared" si="0"/>
        <v>0</v>
      </c>
      <c r="J13" s="37"/>
      <c r="K13" s="37"/>
      <c r="L13" s="37"/>
      <c r="M13" s="37"/>
      <c r="N13" s="37"/>
      <c r="O13" s="37"/>
      <c r="P13" s="37"/>
      <c r="Q13" s="37"/>
      <c r="R13" s="22"/>
    </row>
    <row r="14" spans="2:18" ht="12" x14ac:dyDescent="0.2">
      <c r="B14" s="31"/>
      <c r="C14" s="32"/>
      <c r="D14" s="33"/>
      <c r="E14" s="33"/>
      <c r="F14" s="34" t="s">
        <v>166</v>
      </c>
      <c r="G14" s="34" t="s">
        <v>166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0</v>
      </c>
      <c r="I14" s="36">
        <f t="shared" si="0"/>
        <v>0</v>
      </c>
      <c r="J14" s="37"/>
      <c r="K14" s="37"/>
      <c r="L14" s="37"/>
      <c r="M14" s="37"/>
      <c r="N14" s="37"/>
      <c r="O14" s="37"/>
      <c r="P14" s="37"/>
      <c r="Q14" s="37"/>
      <c r="R14" s="22"/>
    </row>
    <row r="15" spans="2:18" ht="12" x14ac:dyDescent="0.2">
      <c r="B15" s="31"/>
      <c r="C15" s="32"/>
      <c r="D15" s="33"/>
      <c r="E15" s="33"/>
      <c r="F15" s="34" t="s">
        <v>166</v>
      </c>
      <c r="G15" s="34" t="s">
        <v>166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0</v>
      </c>
      <c r="I15" s="36">
        <f t="shared" si="0"/>
        <v>0</v>
      </c>
      <c r="J15" s="37"/>
      <c r="K15" s="37"/>
      <c r="L15" s="37"/>
      <c r="M15" s="37"/>
      <c r="N15" s="37"/>
      <c r="O15" s="37"/>
      <c r="P15" s="37"/>
      <c r="Q15" s="37"/>
      <c r="R15" s="22"/>
    </row>
    <row r="16" spans="2:18" ht="12" x14ac:dyDescent="0.2">
      <c r="B16" s="31"/>
      <c r="C16" s="32"/>
      <c r="D16" s="33"/>
      <c r="E16" s="33"/>
      <c r="F16" s="34" t="s">
        <v>166</v>
      </c>
      <c r="G16" s="34" t="s">
        <v>166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0</v>
      </c>
      <c r="I16" s="36">
        <f t="shared" si="0"/>
        <v>0</v>
      </c>
      <c r="J16" s="37"/>
      <c r="K16" s="37"/>
      <c r="L16" s="37"/>
      <c r="M16" s="37"/>
      <c r="N16" s="37"/>
      <c r="O16" s="37"/>
      <c r="P16" s="37"/>
      <c r="Q16" s="37"/>
      <c r="R16" s="22"/>
    </row>
    <row r="17" spans="2:18" ht="12" x14ac:dyDescent="0.2">
      <c r="B17" s="31"/>
      <c r="C17" s="32"/>
      <c r="D17" s="33"/>
      <c r="E17" s="33"/>
      <c r="F17" s="34" t="s">
        <v>166</v>
      </c>
      <c r="G17" s="34" t="s">
        <v>166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0</v>
      </c>
      <c r="I17" s="36">
        <f t="shared" si="0"/>
        <v>0</v>
      </c>
      <c r="J17" s="37"/>
      <c r="K17" s="37"/>
      <c r="L17" s="37"/>
      <c r="M17" s="37"/>
      <c r="N17" s="37"/>
      <c r="O17" s="37"/>
      <c r="P17" s="37"/>
      <c r="Q17" s="37"/>
      <c r="R17" s="22"/>
    </row>
    <row r="18" spans="2:18" ht="12" x14ac:dyDescent="0.2">
      <c r="B18" s="31"/>
      <c r="C18" s="32"/>
      <c r="D18" s="33"/>
      <c r="E18" s="33"/>
      <c r="F18" s="34" t="s">
        <v>166</v>
      </c>
      <c r="G18" s="34" t="s">
        <v>166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0</v>
      </c>
      <c r="I18" s="36">
        <f t="shared" si="0"/>
        <v>0</v>
      </c>
      <c r="J18" s="37"/>
      <c r="K18" s="37"/>
      <c r="L18" s="37"/>
      <c r="M18" s="37"/>
      <c r="N18" s="37"/>
      <c r="O18" s="37"/>
      <c r="P18" s="37"/>
      <c r="Q18" s="37"/>
      <c r="R18" s="22"/>
    </row>
    <row r="19" spans="2:18" ht="12" x14ac:dyDescent="0.2">
      <c r="B19" s="31"/>
      <c r="C19" s="32"/>
      <c r="D19" s="33"/>
      <c r="E19" s="33"/>
      <c r="F19" s="34" t="s">
        <v>166</v>
      </c>
      <c r="G19" s="34" t="s">
        <v>166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0</v>
      </c>
      <c r="I19" s="36">
        <f t="shared" si="0"/>
        <v>0</v>
      </c>
      <c r="J19" s="37"/>
      <c r="K19" s="37"/>
      <c r="L19" s="37"/>
      <c r="M19" s="37"/>
      <c r="N19" s="37"/>
      <c r="O19" s="37"/>
      <c r="P19" s="37"/>
      <c r="Q19" s="37"/>
      <c r="R19" s="22"/>
    </row>
    <row r="20" spans="2:18" ht="12" x14ac:dyDescent="0.2">
      <c r="B20" s="31"/>
      <c r="C20" s="32"/>
      <c r="D20" s="33"/>
      <c r="E20" s="33"/>
      <c r="F20" s="34" t="s">
        <v>166</v>
      </c>
      <c r="G20" s="34" t="s">
        <v>166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0</v>
      </c>
      <c r="I20" s="36">
        <f t="shared" si="0"/>
        <v>0</v>
      </c>
      <c r="J20" s="37"/>
      <c r="K20" s="37"/>
      <c r="L20" s="37"/>
      <c r="M20" s="37"/>
      <c r="N20" s="37"/>
      <c r="O20" s="37"/>
      <c r="P20" s="37"/>
      <c r="Q20" s="37"/>
      <c r="R20" s="22"/>
    </row>
    <row r="21" spans="2:18" ht="12" x14ac:dyDescent="0.2">
      <c r="B21" s="31"/>
      <c r="C21" s="32"/>
      <c r="D21" s="33"/>
      <c r="E21" s="33"/>
      <c r="F21" s="34" t="s">
        <v>166</v>
      </c>
      <c r="G21" s="34" t="s">
        <v>166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0</v>
      </c>
      <c r="I21" s="36">
        <f t="shared" si="0"/>
        <v>0</v>
      </c>
      <c r="J21" s="37"/>
      <c r="K21" s="37"/>
      <c r="L21" s="37"/>
      <c r="M21" s="37"/>
      <c r="N21" s="37"/>
      <c r="O21" s="37"/>
      <c r="P21" s="37"/>
      <c r="Q21" s="37"/>
      <c r="R21" s="22"/>
    </row>
    <row r="22" spans="2:18" ht="12" x14ac:dyDescent="0.2">
      <c r="B22" s="31"/>
      <c r="C22" s="32"/>
      <c r="D22" s="33"/>
      <c r="E22" s="33"/>
      <c r="F22" s="34" t="s">
        <v>166</v>
      </c>
      <c r="G22" s="34" t="s">
        <v>166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36">
        <f t="shared" si="0"/>
        <v>0</v>
      </c>
      <c r="J22" s="37"/>
      <c r="K22" s="37"/>
      <c r="L22" s="37"/>
      <c r="M22" s="37"/>
      <c r="N22" s="37"/>
      <c r="O22" s="37"/>
      <c r="P22" s="37"/>
      <c r="Q22" s="37"/>
      <c r="R22" s="22"/>
    </row>
    <row r="23" spans="2:18" ht="12" x14ac:dyDescent="0.2">
      <c r="B23" s="31"/>
      <c r="C23" s="32"/>
      <c r="D23" s="33"/>
      <c r="E23" s="33"/>
      <c r="F23" s="34" t="s">
        <v>166</v>
      </c>
      <c r="G23" s="34" t="s">
        <v>166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36">
        <f t="shared" si="0"/>
        <v>0</v>
      </c>
      <c r="J23" s="37"/>
      <c r="K23" s="37"/>
      <c r="L23" s="37"/>
      <c r="M23" s="37"/>
      <c r="N23" s="37"/>
      <c r="O23" s="37"/>
      <c r="P23" s="37"/>
      <c r="Q23" s="37"/>
      <c r="R23" s="22"/>
    </row>
    <row r="24" spans="2:18" ht="12" x14ac:dyDescent="0.2">
      <c r="B24" s="31"/>
      <c r="C24" s="32"/>
      <c r="D24" s="33"/>
      <c r="E24" s="33"/>
      <c r="F24" s="34" t="s">
        <v>166</v>
      </c>
      <c r="G24" s="34" t="s">
        <v>166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36">
        <f t="shared" si="0"/>
        <v>0</v>
      </c>
      <c r="J24" s="37"/>
      <c r="K24" s="37"/>
      <c r="L24" s="37"/>
      <c r="M24" s="37"/>
      <c r="N24" s="37"/>
      <c r="O24" s="37"/>
      <c r="P24" s="37"/>
      <c r="Q24" s="37"/>
      <c r="R24" s="22"/>
    </row>
    <row r="25" spans="2:18" ht="12" x14ac:dyDescent="0.2">
      <c r="B25" s="31"/>
      <c r="C25" s="32"/>
      <c r="D25" s="33"/>
      <c r="E25" s="33"/>
      <c r="F25" s="34" t="s">
        <v>166</v>
      </c>
      <c r="G25" s="34" t="s">
        <v>166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36">
        <f t="shared" si="0"/>
        <v>0</v>
      </c>
      <c r="J25" s="37"/>
      <c r="K25" s="37"/>
      <c r="L25" s="37"/>
      <c r="M25" s="37"/>
      <c r="N25" s="37"/>
      <c r="O25" s="37"/>
      <c r="P25" s="37"/>
      <c r="Q25" s="37"/>
      <c r="R25" s="22"/>
    </row>
    <row r="26" spans="2:18" ht="12" x14ac:dyDescent="0.2">
      <c r="B26" s="31"/>
      <c r="C26" s="32"/>
      <c r="D26" s="33"/>
      <c r="E26" s="33"/>
      <c r="F26" s="34" t="s">
        <v>166</v>
      </c>
      <c r="G26" s="34" t="s">
        <v>166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36">
        <f t="shared" si="0"/>
        <v>0</v>
      </c>
      <c r="J26" s="37"/>
      <c r="K26" s="37"/>
      <c r="L26" s="37"/>
      <c r="M26" s="37"/>
      <c r="N26" s="37"/>
      <c r="O26" s="37"/>
      <c r="P26" s="37"/>
      <c r="Q26" s="37"/>
      <c r="R26" s="22"/>
    </row>
    <row r="27" spans="2:18" ht="12" x14ac:dyDescent="0.2">
      <c r="B27" s="31"/>
      <c r="C27" s="32"/>
      <c r="D27" s="33"/>
      <c r="E27" s="33"/>
      <c r="F27" s="34" t="s">
        <v>166</v>
      </c>
      <c r="G27" s="34" t="s">
        <v>166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36">
        <f t="shared" si="0"/>
        <v>0</v>
      </c>
      <c r="J27" s="37"/>
      <c r="K27" s="37"/>
      <c r="L27" s="37"/>
      <c r="M27" s="37"/>
      <c r="N27" s="37"/>
      <c r="O27" s="37"/>
      <c r="P27" s="37"/>
      <c r="Q27" s="37"/>
      <c r="R27" s="22"/>
    </row>
    <row r="28" spans="2:18" ht="12" x14ac:dyDescent="0.2">
      <c r="B28" s="31"/>
      <c r="C28" s="32"/>
      <c r="D28" s="33"/>
      <c r="E28" s="33"/>
      <c r="F28" s="34" t="s">
        <v>166</v>
      </c>
      <c r="G28" s="34" t="s">
        <v>166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36">
        <f t="shared" si="0"/>
        <v>0</v>
      </c>
      <c r="J28" s="37"/>
      <c r="K28" s="37"/>
      <c r="L28" s="37"/>
      <c r="M28" s="37"/>
      <c r="N28" s="37"/>
      <c r="O28" s="37"/>
      <c r="P28" s="37"/>
      <c r="Q28" s="37"/>
      <c r="R28" s="22"/>
    </row>
    <row r="29" spans="2:18" ht="12" x14ac:dyDescent="0.2">
      <c r="B29" s="31"/>
      <c r="C29" s="32"/>
      <c r="D29" s="33"/>
      <c r="E29" s="33"/>
      <c r="F29" s="34" t="s">
        <v>166</v>
      </c>
      <c r="G29" s="34" t="s">
        <v>166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36">
        <f t="shared" si="0"/>
        <v>0</v>
      </c>
      <c r="J29" s="37"/>
      <c r="K29" s="37"/>
      <c r="L29" s="37"/>
      <c r="M29" s="37"/>
      <c r="N29" s="37"/>
      <c r="O29" s="37"/>
      <c r="P29" s="37"/>
      <c r="Q29" s="37"/>
      <c r="R29" s="22"/>
    </row>
    <row r="30" spans="2:18" ht="12" x14ac:dyDescent="0.2">
      <c r="B30" s="31"/>
      <c r="C30" s="32"/>
      <c r="D30" s="33"/>
      <c r="E30" s="33"/>
      <c r="F30" s="34" t="s">
        <v>166</v>
      </c>
      <c r="G30" s="34" t="s">
        <v>166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36">
        <f t="shared" si="0"/>
        <v>0</v>
      </c>
      <c r="J30" s="37"/>
      <c r="K30" s="37"/>
      <c r="L30" s="37"/>
      <c r="M30" s="37"/>
      <c r="N30" s="37"/>
      <c r="O30" s="37"/>
      <c r="P30" s="37"/>
      <c r="Q30" s="37"/>
      <c r="R30" s="22"/>
    </row>
    <row r="31" spans="2:18" ht="12" x14ac:dyDescent="0.2">
      <c r="B31" s="31"/>
      <c r="C31" s="32"/>
      <c r="D31" s="33"/>
      <c r="E31" s="33"/>
      <c r="F31" s="34" t="s">
        <v>166</v>
      </c>
      <c r="G31" s="34" t="s">
        <v>166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36">
        <f t="shared" si="0"/>
        <v>0</v>
      </c>
      <c r="J31" s="37"/>
      <c r="K31" s="37"/>
      <c r="L31" s="37"/>
      <c r="M31" s="37"/>
      <c r="N31" s="37"/>
      <c r="O31" s="37"/>
      <c r="P31" s="37"/>
      <c r="Q31" s="37"/>
      <c r="R31" s="22"/>
    </row>
    <row r="32" spans="2:18" ht="12" x14ac:dyDescent="0.2">
      <c r="B32" s="31"/>
      <c r="C32" s="32"/>
      <c r="D32" s="33"/>
      <c r="E32" s="33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0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3"/>
      <c r="E33" s="33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si="0"/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33"/>
      <c r="E34" s="33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si="0"/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33"/>
      <c r="E35" s="33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0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33"/>
      <c r="E36" s="33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0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3"/>
      <c r="E37" s="33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0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33"/>
      <c r="E38" s="33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0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3"/>
      <c r="E39" s="33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0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0.199999999999999" x14ac:dyDescent="0.2">
      <c r="B40" s="41"/>
      <c r="C40" s="42"/>
      <c r="D40" s="42"/>
      <c r="E40" s="42"/>
      <c r="F40" s="48"/>
      <c r="G40" s="48"/>
      <c r="H40" s="57"/>
      <c r="I40" s="57"/>
      <c r="J40" s="42"/>
      <c r="K40" s="42"/>
      <c r="L40" s="42"/>
      <c r="M40" s="42"/>
      <c r="N40" s="42"/>
      <c r="O40" s="42"/>
      <c r="P40" s="42"/>
      <c r="Q40" s="42"/>
      <c r="R40" s="22"/>
    </row>
    <row r="41" spans="2:18" ht="10.199999999999999" x14ac:dyDescent="0.2">
      <c r="B41" s="180"/>
      <c r="C41" s="46"/>
      <c r="D41" s="47"/>
      <c r="E41" s="47" t="str">
        <f>SM!$D$41</f>
        <v>CONTAGEM DE SEMANAS</v>
      </c>
      <c r="F41" s="48"/>
      <c r="G41" s="48"/>
      <c r="H41" s="57"/>
      <c r="I41" s="57"/>
      <c r="J41" s="50">
        <f>SM!H$41</f>
        <v>51</v>
      </c>
      <c r="K41" s="50">
        <f>SM!I$41</f>
        <v>39</v>
      </c>
      <c r="L41" s="50">
        <f>SM!J$41</f>
        <v>35</v>
      </c>
      <c r="M41" s="50">
        <f>SM!K$41</f>
        <v>31</v>
      </c>
      <c r="N41" s="50">
        <f>SM!L$41</f>
        <v>30</v>
      </c>
      <c r="O41" s="50">
        <f>SM!M$41</f>
        <v>12</v>
      </c>
      <c r="P41" s="50">
        <f>SM!N$41</f>
        <v>5</v>
      </c>
      <c r="Q41" s="50">
        <f>SM!O$41</f>
        <v>1</v>
      </c>
      <c r="R41" s="51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1:P44"/>
  <sheetViews>
    <sheetView workbookViewId="0"/>
  </sheetViews>
  <sheetFormatPr defaultRowHeight="14.4" x14ac:dyDescent="0.2"/>
  <cols>
    <col min="4" max="4" width="42.42578125" bestFit="1" customWidth="1"/>
  </cols>
  <sheetData>
    <row r="1" spans="2:16" ht="10.199999999999999" x14ac:dyDescent="0.2">
      <c r="F1" s="63"/>
    </row>
    <row r="2" spans="2:16" ht="12" x14ac:dyDescent="0.2">
      <c r="B2" s="1" t="str">
        <f>SM!B2</f>
        <v>RANKING ESTADUAL - 2018</v>
      </c>
      <c r="E2" s="2"/>
      <c r="F2" s="52"/>
      <c r="G2" s="53"/>
      <c r="H2" s="4"/>
      <c r="I2" s="4"/>
      <c r="J2" s="4"/>
      <c r="K2" s="4"/>
      <c r="L2" s="4"/>
      <c r="M2" s="4"/>
      <c r="N2" s="4"/>
      <c r="O2" s="4"/>
    </row>
    <row r="3" spans="2:16" ht="12" x14ac:dyDescent="0.2">
      <c r="B3" s="5" t="s">
        <v>75</v>
      </c>
      <c r="D3" s="6">
        <f>SM!D3</f>
        <v>43255</v>
      </c>
      <c r="E3" s="2"/>
      <c r="F3" s="52"/>
      <c r="G3" s="53"/>
      <c r="H3" s="4"/>
      <c r="I3" s="4"/>
      <c r="J3" s="4"/>
      <c r="K3" s="4"/>
      <c r="L3" s="4"/>
      <c r="M3" s="4"/>
      <c r="N3" s="4"/>
      <c r="O3" s="4"/>
    </row>
    <row r="4" spans="2:16" ht="12" x14ac:dyDescent="0.2">
      <c r="B4" s="4"/>
      <c r="C4" s="7"/>
      <c r="D4" s="8"/>
      <c r="E4" s="2"/>
      <c r="F4" s="52"/>
      <c r="G4" s="53"/>
      <c r="H4" s="4"/>
      <c r="I4" s="4"/>
      <c r="J4" s="4"/>
      <c r="K4" s="4"/>
      <c r="L4" s="4"/>
      <c r="M4" s="4"/>
      <c r="N4" s="4"/>
      <c r="O4" s="4"/>
    </row>
    <row r="5" spans="2:16" ht="12" x14ac:dyDescent="0.2">
      <c r="B5" s="9"/>
      <c r="C5" s="10"/>
      <c r="D5" s="10"/>
      <c r="E5" s="11"/>
      <c r="F5" s="12"/>
      <c r="G5" s="13"/>
      <c r="H5" s="14"/>
      <c r="I5" s="14"/>
      <c r="J5" s="14"/>
      <c r="K5" s="14"/>
      <c r="L5" s="14"/>
      <c r="M5" s="14"/>
      <c r="N5" s="14"/>
      <c r="O5" s="14"/>
      <c r="P5" s="15"/>
    </row>
    <row r="6" spans="2:16" ht="24" x14ac:dyDescent="0.2">
      <c r="B6" s="16"/>
      <c r="C6" s="17" t="s">
        <v>2</v>
      </c>
      <c r="D6" s="17" t="str">
        <f>SM!D6</f>
        <v>ATLETA</v>
      </c>
      <c r="E6" s="54" t="str">
        <f>SM!E6</f>
        <v>ENTIDADE</v>
      </c>
      <c r="F6" s="19" t="str">
        <f>SM!F6</f>
        <v>TOTAL RK52</v>
      </c>
      <c r="G6" s="20" t="str">
        <f>SM!G6</f>
        <v>Torneios</v>
      </c>
      <c r="H6" s="21" t="str">
        <f>SM!H6</f>
        <v>2o</v>
      </c>
      <c r="I6" s="21" t="str">
        <f>SM!I6</f>
        <v>3o</v>
      </c>
      <c r="J6" s="21" t="str">
        <f>SM!J6</f>
        <v>2o</v>
      </c>
      <c r="K6" s="21" t="str">
        <f>SM!K6</f>
        <v>4o</v>
      </c>
      <c r="L6" s="21" t="str">
        <f>SM!L6</f>
        <v>1o</v>
      </c>
      <c r="M6" s="21" t="str">
        <f>SM!M6</f>
        <v>1o</v>
      </c>
      <c r="N6" s="21" t="str">
        <f>SM!N6</f>
        <v>1o</v>
      </c>
      <c r="O6" s="21" t="str">
        <f>SM!O6</f>
        <v>2o</v>
      </c>
      <c r="P6" s="22"/>
    </row>
    <row r="7" spans="2:16" ht="12" x14ac:dyDescent="0.2">
      <c r="B7" s="16"/>
      <c r="C7" s="17"/>
      <c r="D7" s="17">
        <f>SM!D7</f>
        <v>0</v>
      </c>
      <c r="E7" s="54">
        <f>SM!E7</f>
        <v>0</v>
      </c>
      <c r="F7" s="19">
        <f>SM!F7</f>
        <v>0</v>
      </c>
      <c r="G7" s="20">
        <f>SM!G7</f>
        <v>0</v>
      </c>
      <c r="H7" s="23" t="str">
        <f>SM!H7</f>
        <v>EST</v>
      </c>
      <c r="I7" s="23" t="str">
        <f>SM!I7</f>
        <v>EST</v>
      </c>
      <c r="J7" s="23" t="str">
        <f>SM!J7</f>
        <v>M-CWB</v>
      </c>
      <c r="K7" s="23" t="str">
        <f>SM!K7</f>
        <v>EST</v>
      </c>
      <c r="L7" s="23" t="str">
        <f>SM!L7</f>
        <v>M-OES</v>
      </c>
      <c r="M7" s="23" t="str">
        <f>SM!M7</f>
        <v>M-CWB</v>
      </c>
      <c r="N7" s="23" t="str">
        <f>SM!N7</f>
        <v>EST</v>
      </c>
      <c r="O7" s="23" t="str">
        <f>SM!O7</f>
        <v>EST</v>
      </c>
      <c r="P7" s="22"/>
    </row>
    <row r="8" spans="2:16" ht="12" x14ac:dyDescent="0.2">
      <c r="B8" s="24"/>
      <c r="C8" s="17"/>
      <c r="D8" s="17">
        <f>SM!D8</f>
        <v>0</v>
      </c>
      <c r="E8" s="54">
        <f>SM!E8</f>
        <v>0</v>
      </c>
      <c r="F8" s="19">
        <f>SM!F8</f>
        <v>0</v>
      </c>
      <c r="G8" s="20">
        <f>SM!G8</f>
        <v>0</v>
      </c>
      <c r="H8" s="25">
        <f>SM!H8</f>
        <v>42905</v>
      </c>
      <c r="I8" s="25">
        <f>SM!I8</f>
        <v>42988</v>
      </c>
      <c r="J8" s="25">
        <f>SM!J8</f>
        <v>43017</v>
      </c>
      <c r="K8" s="25">
        <f>SM!K8</f>
        <v>43045</v>
      </c>
      <c r="L8" s="25">
        <f>SM!L8</f>
        <v>43052</v>
      </c>
      <c r="M8" s="25">
        <f>SM!M8</f>
        <v>43178</v>
      </c>
      <c r="N8" s="25">
        <f>SM!N8</f>
        <v>43222</v>
      </c>
      <c r="O8" s="25">
        <f>SM!O8</f>
        <v>43255</v>
      </c>
      <c r="P8" s="22"/>
    </row>
    <row r="9" spans="2:16" ht="12" x14ac:dyDescent="0.2">
      <c r="B9" s="26"/>
      <c r="C9" s="10"/>
      <c r="D9" s="10"/>
      <c r="E9" s="27"/>
      <c r="F9" s="28"/>
      <c r="G9" s="29"/>
      <c r="H9" s="30"/>
      <c r="I9" s="30"/>
      <c r="J9" s="30"/>
      <c r="K9" s="30"/>
      <c r="L9" s="30"/>
      <c r="M9" s="30"/>
      <c r="N9" s="30"/>
      <c r="O9" s="30"/>
      <c r="P9" s="22"/>
    </row>
    <row r="10" spans="2:16" ht="12" x14ac:dyDescent="0.2">
      <c r="B10" s="31"/>
      <c r="C10" s="64">
        <v>1</v>
      </c>
      <c r="D10" s="38" t="s">
        <v>50</v>
      </c>
      <c r="E10" s="34" t="s">
        <v>702</v>
      </c>
      <c r="F10" s="35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6080</v>
      </c>
      <c r="G10" s="36">
        <f t="shared" ref="G10:G39" si="0">COUNT(H10:P10)-COUNTIF(H10:P10,"=0")</f>
        <v>6</v>
      </c>
      <c r="H10" s="37">
        <v>1360</v>
      </c>
      <c r="I10" s="37">
        <v>880</v>
      </c>
      <c r="J10" s="37"/>
      <c r="K10" s="37">
        <v>1600</v>
      </c>
      <c r="L10" s="37">
        <v>800</v>
      </c>
      <c r="M10" s="37"/>
      <c r="N10" s="37">
        <v>1360</v>
      </c>
      <c r="O10" s="37">
        <v>880</v>
      </c>
      <c r="P10" s="22"/>
    </row>
    <row r="11" spans="2:16" ht="12" x14ac:dyDescent="0.2">
      <c r="B11" s="31"/>
      <c r="C11" s="64">
        <v>2</v>
      </c>
      <c r="D11" s="33" t="s">
        <v>47</v>
      </c>
      <c r="E11" s="34" t="s">
        <v>231</v>
      </c>
      <c r="F11" s="35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4160</v>
      </c>
      <c r="G11" s="36">
        <f t="shared" si="0"/>
        <v>7</v>
      </c>
      <c r="H11" s="40">
        <v>640</v>
      </c>
      <c r="I11" s="40">
        <v>640</v>
      </c>
      <c r="J11" s="40">
        <v>560</v>
      </c>
      <c r="K11" s="40">
        <v>640</v>
      </c>
      <c r="L11" s="40"/>
      <c r="M11" s="40">
        <v>560</v>
      </c>
      <c r="N11" s="40">
        <v>1120</v>
      </c>
      <c r="O11" s="40">
        <v>1120</v>
      </c>
      <c r="P11" s="22"/>
    </row>
    <row r="12" spans="2:16" ht="12" x14ac:dyDescent="0.2">
      <c r="B12" s="65"/>
      <c r="C12" s="64">
        <v>3</v>
      </c>
      <c r="D12" s="38" t="s">
        <v>53</v>
      </c>
      <c r="E12" s="34" t="s">
        <v>701</v>
      </c>
      <c r="F12" s="35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3600</v>
      </c>
      <c r="G12" s="36">
        <f t="shared" si="0"/>
        <v>6</v>
      </c>
      <c r="H12" s="37">
        <v>640</v>
      </c>
      <c r="I12" s="37">
        <v>640</v>
      </c>
      <c r="J12" s="37">
        <v>320</v>
      </c>
      <c r="K12" s="37">
        <v>1120</v>
      </c>
      <c r="L12" s="37"/>
      <c r="M12" s="37">
        <v>560</v>
      </c>
      <c r="N12" s="37">
        <v>640</v>
      </c>
      <c r="O12" s="37"/>
      <c r="P12" s="66"/>
    </row>
    <row r="13" spans="2:16" ht="12" x14ac:dyDescent="0.2">
      <c r="B13" s="65"/>
      <c r="C13" s="64">
        <v>4</v>
      </c>
      <c r="D13" s="38" t="s">
        <v>49</v>
      </c>
      <c r="E13" s="34" t="s">
        <v>704</v>
      </c>
      <c r="F13" s="35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3600</v>
      </c>
      <c r="G13" s="36">
        <f t="shared" si="0"/>
        <v>5</v>
      </c>
      <c r="H13" s="67"/>
      <c r="I13" s="67">
        <v>880</v>
      </c>
      <c r="J13" s="67"/>
      <c r="K13" s="67">
        <v>640</v>
      </c>
      <c r="L13" s="67"/>
      <c r="M13" s="67">
        <v>320</v>
      </c>
      <c r="N13" s="67">
        <v>640</v>
      </c>
      <c r="O13" s="67">
        <v>1120</v>
      </c>
      <c r="P13" s="66"/>
    </row>
    <row r="14" spans="2:16" ht="12" x14ac:dyDescent="0.2">
      <c r="B14" s="65"/>
      <c r="C14" s="64">
        <v>5</v>
      </c>
      <c r="D14" s="33" t="s">
        <v>76</v>
      </c>
      <c r="E14" s="34" t="s">
        <v>704</v>
      </c>
      <c r="F14" s="35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3520</v>
      </c>
      <c r="G14" s="36">
        <f t="shared" si="0"/>
        <v>5</v>
      </c>
      <c r="H14" s="37">
        <v>640</v>
      </c>
      <c r="I14" s="37">
        <v>880</v>
      </c>
      <c r="J14" s="37">
        <v>680</v>
      </c>
      <c r="K14" s="37"/>
      <c r="L14" s="37"/>
      <c r="M14" s="37">
        <v>680</v>
      </c>
      <c r="N14" s="37">
        <v>640</v>
      </c>
      <c r="O14" s="37"/>
      <c r="P14" s="66"/>
    </row>
    <row r="15" spans="2:16" ht="12" x14ac:dyDescent="0.2">
      <c r="B15" s="65"/>
      <c r="C15" s="64">
        <v>6</v>
      </c>
      <c r="D15" s="38" t="s">
        <v>77</v>
      </c>
      <c r="E15" s="34" t="s">
        <v>701</v>
      </c>
      <c r="F15" s="35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3440</v>
      </c>
      <c r="G15" s="36">
        <f t="shared" si="0"/>
        <v>7</v>
      </c>
      <c r="H15" s="67">
        <v>640</v>
      </c>
      <c r="I15" s="67">
        <v>640</v>
      </c>
      <c r="J15" s="67">
        <v>320</v>
      </c>
      <c r="K15" s="67">
        <v>640</v>
      </c>
      <c r="L15" s="67"/>
      <c r="M15" s="67">
        <v>320</v>
      </c>
      <c r="N15" s="67">
        <v>640</v>
      </c>
      <c r="O15" s="67">
        <v>880</v>
      </c>
      <c r="P15" s="66"/>
    </row>
    <row r="16" spans="2:16" ht="12" x14ac:dyDescent="0.2">
      <c r="B16" s="65"/>
      <c r="C16" s="64">
        <v>7</v>
      </c>
      <c r="D16" s="38" t="s">
        <v>78</v>
      </c>
      <c r="E16" s="34" t="s">
        <v>231</v>
      </c>
      <c r="F16" s="35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2920</v>
      </c>
      <c r="G16" s="36">
        <f t="shared" si="0"/>
        <v>3</v>
      </c>
      <c r="H16" s="37"/>
      <c r="I16" s="37"/>
      <c r="J16" s="37"/>
      <c r="K16" s="37"/>
      <c r="L16" s="37"/>
      <c r="M16" s="37">
        <v>440</v>
      </c>
      <c r="N16" s="37">
        <v>1120</v>
      </c>
      <c r="O16" s="37">
        <v>1360</v>
      </c>
      <c r="P16" s="66"/>
    </row>
    <row r="17" spans="2:16" ht="12" x14ac:dyDescent="0.2">
      <c r="B17" s="65"/>
      <c r="C17" s="64">
        <v>8</v>
      </c>
      <c r="D17" s="33" t="s">
        <v>48</v>
      </c>
      <c r="E17" s="34" t="s">
        <v>701</v>
      </c>
      <c r="F17" s="35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2560</v>
      </c>
      <c r="G17" s="36">
        <f t="shared" si="0"/>
        <v>3</v>
      </c>
      <c r="H17" s="67"/>
      <c r="I17" s="67">
        <v>1360</v>
      </c>
      <c r="J17" s="67"/>
      <c r="K17" s="67"/>
      <c r="L17" s="67"/>
      <c r="M17" s="67">
        <v>320</v>
      </c>
      <c r="N17" s="67"/>
      <c r="O17" s="67">
        <v>880</v>
      </c>
      <c r="P17" s="66"/>
    </row>
    <row r="18" spans="2:16" ht="12" x14ac:dyDescent="0.2">
      <c r="B18" s="65"/>
      <c r="C18" s="64">
        <v>9</v>
      </c>
      <c r="D18" s="38" t="s">
        <v>79</v>
      </c>
      <c r="E18" s="34" t="s">
        <v>704</v>
      </c>
      <c r="F18" s="35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2520</v>
      </c>
      <c r="G18" s="36">
        <f t="shared" si="0"/>
        <v>4</v>
      </c>
      <c r="H18" s="40">
        <v>1120</v>
      </c>
      <c r="I18" s="40">
        <v>640</v>
      </c>
      <c r="J18" s="40">
        <v>320</v>
      </c>
      <c r="K18" s="40"/>
      <c r="L18" s="40"/>
      <c r="M18" s="40">
        <v>440</v>
      </c>
      <c r="N18" s="40"/>
      <c r="O18" s="40"/>
      <c r="P18" s="66"/>
    </row>
    <row r="19" spans="2:16" ht="12" x14ac:dyDescent="0.2">
      <c r="B19" s="65"/>
      <c r="C19" s="64">
        <v>10</v>
      </c>
      <c r="D19" s="38" t="s">
        <v>71</v>
      </c>
      <c r="E19" s="34" t="s">
        <v>705</v>
      </c>
      <c r="F19" s="35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1960</v>
      </c>
      <c r="G19" s="36">
        <f t="shared" si="0"/>
        <v>3</v>
      </c>
      <c r="H19" s="37"/>
      <c r="I19" s="37"/>
      <c r="J19" s="37"/>
      <c r="K19" s="37"/>
      <c r="L19" s="37"/>
      <c r="M19" s="37">
        <v>440</v>
      </c>
      <c r="N19" s="37">
        <v>640</v>
      </c>
      <c r="O19" s="37">
        <v>880</v>
      </c>
      <c r="P19" s="66"/>
    </row>
    <row r="20" spans="2:16" ht="12" x14ac:dyDescent="0.2">
      <c r="B20" s="31"/>
      <c r="C20" s="64">
        <v>11</v>
      </c>
      <c r="D20" s="38" t="s">
        <v>80</v>
      </c>
      <c r="E20" s="34" t="s">
        <v>702</v>
      </c>
      <c r="F20" s="35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1320</v>
      </c>
      <c r="G20" s="36">
        <f t="shared" si="0"/>
        <v>2</v>
      </c>
      <c r="H20" s="37"/>
      <c r="I20" s="37"/>
      <c r="J20" s="37"/>
      <c r="K20" s="37">
        <v>640</v>
      </c>
      <c r="L20" s="37">
        <v>680</v>
      </c>
      <c r="M20" s="37"/>
      <c r="N20" s="37"/>
      <c r="O20" s="37"/>
      <c r="P20" s="22"/>
    </row>
    <row r="21" spans="2:16" ht="12" x14ac:dyDescent="0.2">
      <c r="B21" s="31"/>
      <c r="C21" s="64">
        <v>12</v>
      </c>
      <c r="D21" s="33" t="s">
        <v>81</v>
      </c>
      <c r="E21" s="34" t="s">
        <v>701</v>
      </c>
      <c r="F21" s="35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1280</v>
      </c>
      <c r="G21" s="36">
        <f t="shared" si="0"/>
        <v>3</v>
      </c>
      <c r="H21" s="37"/>
      <c r="I21" s="37">
        <v>640</v>
      </c>
      <c r="J21" s="37">
        <v>320</v>
      </c>
      <c r="K21" s="37"/>
      <c r="L21" s="37"/>
      <c r="M21" s="37">
        <v>320</v>
      </c>
      <c r="N21" s="37"/>
      <c r="O21" s="37"/>
      <c r="P21" s="22"/>
    </row>
    <row r="22" spans="2:16" ht="12" x14ac:dyDescent="0.2">
      <c r="B22" s="31"/>
      <c r="C22" s="64">
        <v>13</v>
      </c>
      <c r="D22" s="33" t="s">
        <v>82</v>
      </c>
      <c r="E22" s="34" t="s">
        <v>709</v>
      </c>
      <c r="F22" s="35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1280</v>
      </c>
      <c r="G22" s="36">
        <f t="shared" si="0"/>
        <v>2</v>
      </c>
      <c r="H22" s="37">
        <v>640</v>
      </c>
      <c r="I22" s="37"/>
      <c r="J22" s="37"/>
      <c r="K22" s="37">
        <v>640</v>
      </c>
      <c r="L22" s="37"/>
      <c r="M22" s="37"/>
      <c r="N22" s="37"/>
      <c r="O22" s="37"/>
      <c r="P22" s="22"/>
    </row>
    <row r="23" spans="2:16" ht="12" x14ac:dyDescent="0.2">
      <c r="B23" s="31"/>
      <c r="C23" s="64">
        <v>14</v>
      </c>
      <c r="D23" s="38" t="s">
        <v>56</v>
      </c>
      <c r="E23" s="34" t="s">
        <v>704</v>
      </c>
      <c r="F23" s="35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800</v>
      </c>
      <c r="G23" s="36">
        <f t="shared" si="0"/>
        <v>1</v>
      </c>
      <c r="H23" s="37"/>
      <c r="I23" s="37"/>
      <c r="J23" s="37"/>
      <c r="K23" s="37"/>
      <c r="L23" s="37"/>
      <c r="M23" s="37">
        <v>800</v>
      </c>
      <c r="N23" s="37"/>
      <c r="O23" s="37"/>
      <c r="P23" s="22"/>
    </row>
    <row r="24" spans="2:16" ht="12" x14ac:dyDescent="0.2">
      <c r="B24" s="31"/>
      <c r="C24" s="64">
        <v>15</v>
      </c>
      <c r="D24" s="38" t="s">
        <v>83</v>
      </c>
      <c r="E24" s="34" t="s">
        <v>701</v>
      </c>
      <c r="F24" s="35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760</v>
      </c>
      <c r="G24" s="36">
        <f t="shared" si="0"/>
        <v>2</v>
      </c>
      <c r="H24" s="37"/>
      <c r="I24" s="37"/>
      <c r="J24" s="37">
        <v>320</v>
      </c>
      <c r="K24" s="37"/>
      <c r="L24" s="37"/>
      <c r="M24" s="37">
        <v>440</v>
      </c>
      <c r="N24" s="37"/>
      <c r="O24" s="37"/>
      <c r="P24" s="22"/>
    </row>
    <row r="25" spans="2:16" ht="12" x14ac:dyDescent="0.2">
      <c r="B25" s="31"/>
      <c r="C25" s="64">
        <v>16</v>
      </c>
      <c r="D25" s="33" t="s">
        <v>84</v>
      </c>
      <c r="E25" s="34" t="s">
        <v>702</v>
      </c>
      <c r="F25" s="35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640</v>
      </c>
      <c r="G25" s="36">
        <f t="shared" si="0"/>
        <v>1</v>
      </c>
      <c r="H25" s="37">
        <v>640</v>
      </c>
      <c r="I25" s="37"/>
      <c r="J25" s="37"/>
      <c r="K25" s="37"/>
      <c r="L25" s="37"/>
      <c r="M25" s="37"/>
      <c r="N25" s="37"/>
      <c r="O25" s="37"/>
      <c r="P25" s="22"/>
    </row>
    <row r="26" spans="2:16" ht="12" x14ac:dyDescent="0.2">
      <c r="B26" s="31"/>
      <c r="C26" s="64">
        <v>17</v>
      </c>
      <c r="D26" s="38" t="s">
        <v>85</v>
      </c>
      <c r="E26" s="34" t="s">
        <v>705</v>
      </c>
      <c r="F26" s="35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0</v>
      </c>
      <c r="G26" s="36">
        <f t="shared" si="0"/>
        <v>0</v>
      </c>
      <c r="H26" s="37"/>
      <c r="I26" s="37"/>
      <c r="J26" s="37"/>
      <c r="K26" s="37"/>
      <c r="L26" s="37"/>
      <c r="M26" s="37"/>
      <c r="N26" s="37"/>
      <c r="O26" s="37"/>
      <c r="P26" s="22"/>
    </row>
    <row r="27" spans="2:16" ht="12" x14ac:dyDescent="0.2">
      <c r="B27" s="31"/>
      <c r="C27" s="64"/>
      <c r="D27" s="38"/>
      <c r="E27" s="34" t="s">
        <v>166</v>
      </c>
      <c r="F27" s="35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0</v>
      </c>
      <c r="G27" s="36">
        <f t="shared" si="0"/>
        <v>0</v>
      </c>
      <c r="H27" s="40"/>
      <c r="I27" s="40"/>
      <c r="J27" s="40"/>
      <c r="K27" s="40"/>
      <c r="L27" s="40"/>
      <c r="M27" s="40"/>
      <c r="N27" s="40"/>
      <c r="O27" s="40"/>
      <c r="P27" s="22"/>
    </row>
    <row r="28" spans="2:16" ht="12" x14ac:dyDescent="0.2">
      <c r="B28" s="31"/>
      <c r="C28" s="64"/>
      <c r="D28" s="38"/>
      <c r="E28" s="34" t="s">
        <v>166</v>
      </c>
      <c r="F28" s="35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36">
        <f t="shared" si="0"/>
        <v>0</v>
      </c>
      <c r="H28" s="40"/>
      <c r="I28" s="40"/>
      <c r="J28" s="40"/>
      <c r="K28" s="40"/>
      <c r="L28" s="40"/>
      <c r="M28" s="40"/>
      <c r="N28" s="40"/>
      <c r="O28" s="40"/>
      <c r="P28" s="22"/>
    </row>
    <row r="29" spans="2:16" ht="12" x14ac:dyDescent="0.2">
      <c r="B29" s="31"/>
      <c r="C29" s="64"/>
      <c r="D29" s="38"/>
      <c r="E29" s="34" t="s">
        <v>166</v>
      </c>
      <c r="F29" s="35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36">
        <f t="shared" si="0"/>
        <v>0</v>
      </c>
      <c r="H29" s="37"/>
      <c r="I29" s="37"/>
      <c r="J29" s="37"/>
      <c r="K29" s="37"/>
      <c r="L29" s="37"/>
      <c r="M29" s="37"/>
      <c r="N29" s="37"/>
      <c r="O29" s="37"/>
      <c r="P29" s="22"/>
    </row>
    <row r="30" spans="2:16" ht="12" x14ac:dyDescent="0.2">
      <c r="B30" s="31"/>
      <c r="C30" s="64"/>
      <c r="D30" s="38"/>
      <c r="E30" s="34" t="s">
        <v>166</v>
      </c>
      <c r="F30" s="35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36">
        <f t="shared" si="0"/>
        <v>0</v>
      </c>
      <c r="H30" s="37"/>
      <c r="I30" s="37"/>
      <c r="J30" s="37"/>
      <c r="K30" s="37"/>
      <c r="L30" s="37"/>
      <c r="M30" s="37"/>
      <c r="N30" s="37"/>
      <c r="O30" s="37"/>
      <c r="P30" s="22"/>
    </row>
    <row r="31" spans="2:16" ht="12" x14ac:dyDescent="0.2">
      <c r="B31" s="31"/>
      <c r="C31" s="64"/>
      <c r="D31" s="38"/>
      <c r="E31" s="34" t="s">
        <v>166</v>
      </c>
      <c r="F31" s="35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36">
        <f t="shared" si="0"/>
        <v>0</v>
      </c>
      <c r="H31" s="37"/>
      <c r="I31" s="37"/>
      <c r="J31" s="37"/>
      <c r="K31" s="37"/>
      <c r="L31" s="37"/>
      <c r="M31" s="37"/>
      <c r="N31" s="37"/>
      <c r="O31" s="37"/>
      <c r="P31" s="22"/>
    </row>
    <row r="32" spans="2:16" ht="12" x14ac:dyDescent="0.2">
      <c r="B32" s="31"/>
      <c r="C32" s="64"/>
      <c r="D32" s="38"/>
      <c r="E32" s="34" t="s">
        <v>166</v>
      </c>
      <c r="F32" s="35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36">
        <f t="shared" si="0"/>
        <v>0</v>
      </c>
      <c r="H32" s="37"/>
      <c r="I32" s="37"/>
      <c r="J32" s="37"/>
      <c r="K32" s="37"/>
      <c r="L32" s="37"/>
      <c r="M32" s="37"/>
      <c r="N32" s="37"/>
      <c r="O32" s="37"/>
      <c r="P32" s="22"/>
    </row>
    <row r="33" spans="2:16" ht="12" x14ac:dyDescent="0.2">
      <c r="B33" s="31"/>
      <c r="C33" s="64"/>
      <c r="D33" s="38"/>
      <c r="E33" s="34" t="s">
        <v>166</v>
      </c>
      <c r="F33" s="35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36">
        <f t="shared" si="0"/>
        <v>0</v>
      </c>
      <c r="H33" s="37"/>
      <c r="I33" s="37"/>
      <c r="J33" s="37"/>
      <c r="K33" s="37"/>
      <c r="L33" s="37"/>
      <c r="M33" s="37"/>
      <c r="N33" s="37"/>
      <c r="O33" s="37"/>
      <c r="P33" s="22"/>
    </row>
    <row r="34" spans="2:16" ht="12" x14ac:dyDescent="0.2">
      <c r="B34" s="31"/>
      <c r="C34" s="64"/>
      <c r="D34" s="38"/>
      <c r="E34" s="34" t="s">
        <v>166</v>
      </c>
      <c r="F34" s="35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36">
        <f t="shared" si="0"/>
        <v>0</v>
      </c>
      <c r="H34" s="37"/>
      <c r="I34" s="37"/>
      <c r="J34" s="37"/>
      <c r="K34" s="37"/>
      <c r="L34" s="37"/>
      <c r="M34" s="37"/>
      <c r="N34" s="37"/>
      <c r="O34" s="37"/>
      <c r="P34" s="22"/>
    </row>
    <row r="35" spans="2:16" ht="12" x14ac:dyDescent="0.2">
      <c r="B35" s="31"/>
      <c r="C35" s="64"/>
      <c r="D35" s="38"/>
      <c r="E35" s="34" t="s">
        <v>166</v>
      </c>
      <c r="F35" s="35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36">
        <f t="shared" si="0"/>
        <v>0</v>
      </c>
      <c r="H35" s="37"/>
      <c r="I35" s="37"/>
      <c r="J35" s="37"/>
      <c r="K35" s="37"/>
      <c r="L35" s="37"/>
      <c r="M35" s="37"/>
      <c r="N35" s="37"/>
      <c r="O35" s="37"/>
      <c r="P35" s="22"/>
    </row>
    <row r="36" spans="2:16" ht="12" x14ac:dyDescent="0.2">
      <c r="B36" s="31"/>
      <c r="C36" s="64"/>
      <c r="D36" s="38"/>
      <c r="E36" s="34" t="s">
        <v>166</v>
      </c>
      <c r="F36" s="35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36">
        <f t="shared" si="0"/>
        <v>0</v>
      </c>
      <c r="H36" s="37"/>
      <c r="I36" s="37"/>
      <c r="J36" s="37"/>
      <c r="K36" s="37"/>
      <c r="L36" s="37"/>
      <c r="M36" s="37"/>
      <c r="N36" s="37"/>
      <c r="O36" s="37"/>
      <c r="P36" s="22"/>
    </row>
    <row r="37" spans="2:16" ht="12" x14ac:dyDescent="0.2">
      <c r="B37" s="31"/>
      <c r="C37" s="64"/>
      <c r="D37" s="38"/>
      <c r="E37" s="34" t="s">
        <v>166</v>
      </c>
      <c r="F37" s="35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36">
        <f t="shared" si="0"/>
        <v>0</v>
      </c>
      <c r="H37" s="37"/>
      <c r="I37" s="37"/>
      <c r="J37" s="37"/>
      <c r="K37" s="37"/>
      <c r="L37" s="37"/>
      <c r="M37" s="37"/>
      <c r="N37" s="37"/>
      <c r="O37" s="37"/>
      <c r="P37" s="22"/>
    </row>
    <row r="38" spans="2:16" ht="12" x14ac:dyDescent="0.2">
      <c r="B38" s="31"/>
      <c r="C38" s="64"/>
      <c r="D38" s="38"/>
      <c r="E38" s="34" t="s">
        <v>166</v>
      </c>
      <c r="F38" s="35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36">
        <f t="shared" si="0"/>
        <v>0</v>
      </c>
      <c r="H38" s="37"/>
      <c r="I38" s="37"/>
      <c r="J38" s="37"/>
      <c r="K38" s="37"/>
      <c r="L38" s="37"/>
      <c r="M38" s="37"/>
      <c r="N38" s="37"/>
      <c r="O38" s="37"/>
      <c r="P38" s="22"/>
    </row>
    <row r="39" spans="2:16" ht="12" x14ac:dyDescent="0.2">
      <c r="B39" s="31"/>
      <c r="C39" s="64"/>
      <c r="D39" s="38"/>
      <c r="E39" s="34" t="s">
        <v>166</v>
      </c>
      <c r="F39" s="35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36">
        <f t="shared" si="0"/>
        <v>0</v>
      </c>
      <c r="H39" s="37"/>
      <c r="I39" s="37"/>
      <c r="J39" s="37"/>
      <c r="K39" s="37"/>
      <c r="L39" s="37"/>
      <c r="M39" s="37"/>
      <c r="N39" s="37"/>
      <c r="O39" s="37"/>
      <c r="P39" s="22"/>
    </row>
    <row r="40" spans="2:16" ht="12" x14ac:dyDescent="0.2">
      <c r="B40" s="26"/>
      <c r="C40" s="10"/>
      <c r="D40" s="10"/>
      <c r="E40" s="27"/>
      <c r="F40" s="68"/>
      <c r="G40" s="69"/>
      <c r="H40" s="30"/>
      <c r="I40" s="30"/>
      <c r="J40" s="30"/>
      <c r="K40" s="30"/>
      <c r="L40" s="30"/>
      <c r="M40" s="30"/>
      <c r="N40" s="30"/>
      <c r="O40" s="30"/>
      <c r="P40" s="22"/>
    </row>
    <row r="41" spans="2:16" ht="12" x14ac:dyDescent="0.2">
      <c r="B41" s="70"/>
      <c r="C41" s="64"/>
      <c r="D41" s="39" t="s">
        <v>28</v>
      </c>
      <c r="E41" s="34" t="s">
        <v>231</v>
      </c>
      <c r="F41" s="35">
        <f>IF(COUNT(H41:P41)&gt;=5,SUM(LARGE(H41:P41,{1,2,3,4,5})),IF(COUNT(H41:P41)=4,SUM(LARGE(H41:P41,{1,2,3,4})),IF(COUNT(H41:P41)=3,SUM(LARGE(H41:P41,{1,2,3})),IF(COUNT(H41:P41)=2,SUM(LARGE(H41:P41,{1,2})),IF(COUNT(H41:P41)=1,SUM(LARGE(H41:P41,{1})),0)))))</f>
        <v>6480</v>
      </c>
      <c r="G41" s="36">
        <f>COUNT(H41:P41)-COUNTIF(H41:P41,"=0")</f>
        <v>6</v>
      </c>
      <c r="H41" s="37"/>
      <c r="I41" s="37">
        <v>1120</v>
      </c>
      <c r="J41" s="37">
        <v>800</v>
      </c>
      <c r="K41" s="37">
        <v>1360</v>
      </c>
      <c r="L41" s="37"/>
      <c r="M41" s="37">
        <v>320</v>
      </c>
      <c r="N41" s="37">
        <v>1600</v>
      </c>
      <c r="O41" s="37">
        <v>1600</v>
      </c>
      <c r="P41" s="71"/>
    </row>
    <row r="42" spans="2:16" ht="12" x14ac:dyDescent="0.2">
      <c r="B42" s="65"/>
      <c r="C42" s="64"/>
      <c r="D42" s="39"/>
      <c r="E42" s="34" t="s">
        <v>166</v>
      </c>
      <c r="F42" s="35">
        <f>IF(COUNT(H42:P42)&gt;=5,SUM(LARGE(H42:P42,{1,2,3,4,5})),IF(COUNT(H42:P42)=4,SUM(LARGE(H42:P42,{1,2,3,4})),IF(COUNT(H42:P42)=3,SUM(LARGE(H42:P42,{1,2,3})),IF(COUNT(H42:P42)=2,SUM(LARGE(H42:P42,{1,2})),IF(COUNT(H42:P42)=1,SUM(LARGE(H42:P42,{1})),0)))))</f>
        <v>0</v>
      </c>
      <c r="G42" s="36">
        <f>COUNT(H42:P42)-COUNTIF(H42:P42,"=0")</f>
        <v>0</v>
      </c>
      <c r="H42" s="40"/>
      <c r="I42" s="40"/>
      <c r="J42" s="40"/>
      <c r="K42" s="40"/>
      <c r="L42" s="40"/>
      <c r="M42" s="40"/>
      <c r="N42" s="40"/>
      <c r="O42" s="40"/>
      <c r="P42" s="66"/>
    </row>
    <row r="43" spans="2:16" ht="10.199999999999999" x14ac:dyDescent="0.2">
      <c r="B43" s="41"/>
      <c r="C43" s="42"/>
      <c r="D43" s="42"/>
      <c r="E43" s="43"/>
      <c r="F43" s="56"/>
      <c r="G43" s="56"/>
      <c r="H43" s="44"/>
      <c r="I43" s="44"/>
      <c r="J43" s="44"/>
      <c r="K43" s="44"/>
      <c r="L43" s="44"/>
      <c r="M43" s="44"/>
      <c r="N43" s="44"/>
      <c r="O43" s="44"/>
      <c r="P43" s="22"/>
    </row>
    <row r="44" spans="2:16" ht="10.199999999999999" x14ac:dyDescent="0.2">
      <c r="B44" s="45"/>
      <c r="C44" s="46"/>
      <c r="D44" s="47" t="str">
        <f>SM!D41</f>
        <v>CONTAGEM DE SEMANAS</v>
      </c>
      <c r="E44" s="48"/>
      <c r="F44" s="57"/>
      <c r="G44" s="57"/>
      <c r="H44" s="50">
        <f>SM!H$41</f>
        <v>51</v>
      </c>
      <c r="I44" s="50">
        <f>SM!I$41</f>
        <v>39</v>
      </c>
      <c r="J44" s="50">
        <f>SM!J$41</f>
        <v>35</v>
      </c>
      <c r="K44" s="50">
        <f>SM!K$41</f>
        <v>31</v>
      </c>
      <c r="L44" s="50">
        <f>SM!L$41</f>
        <v>30</v>
      </c>
      <c r="M44" s="50">
        <f>SM!M$41</f>
        <v>12</v>
      </c>
      <c r="N44" s="50">
        <f>SM!N$41</f>
        <v>5</v>
      </c>
      <c r="O44" s="50">
        <f>SM!O$41</f>
        <v>1</v>
      </c>
      <c r="P44" s="51"/>
    </row>
  </sheetData>
  <pageMargins left="0.511811024" right="0.511811024" top="0.78740157499999996" bottom="0.78740157499999996" header="0.31496062000000002" footer="0.3149606200000000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1"/>
  <sheetViews>
    <sheetView workbookViewId="0"/>
  </sheetViews>
  <sheetFormatPr defaultRowHeight="14.4" x14ac:dyDescent="0.2"/>
  <cols>
    <col min="4" max="4" width="33.5703125" bestFit="1" customWidth="1"/>
    <col min="5" max="5" width="26" bestFit="1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698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11"/>
      <c r="G5" s="11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58"/>
      <c r="E7" s="58"/>
      <c r="F7" s="18"/>
      <c r="G7" s="18"/>
      <c r="H7" s="19"/>
      <c r="I7" s="20"/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58"/>
      <c r="E8" s="58"/>
      <c r="F8" s="18"/>
      <c r="G8" s="18"/>
      <c r="H8" s="19"/>
      <c r="I8" s="20"/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11"/>
      <c r="G9" s="11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3" t="s">
        <v>685</v>
      </c>
      <c r="E10" s="33" t="s">
        <v>645</v>
      </c>
      <c r="F10" s="34" t="s">
        <v>705</v>
      </c>
      <c r="G10" s="34" t="s">
        <v>705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2280</v>
      </c>
      <c r="I10" s="36">
        <f t="shared" ref="I10:I39" si="0">COUNT(J10:R10)-COUNTIF(J10:R10,"=0")</f>
        <v>2</v>
      </c>
      <c r="J10" s="37"/>
      <c r="K10" s="37">
        <v>1600</v>
      </c>
      <c r="L10" s="37"/>
      <c r="M10" s="37"/>
      <c r="N10" s="37"/>
      <c r="O10" s="37">
        <v>680</v>
      </c>
      <c r="P10" s="37"/>
      <c r="Q10" s="37"/>
      <c r="R10" s="22"/>
    </row>
    <row r="11" spans="2:18" ht="12" x14ac:dyDescent="0.2">
      <c r="B11" s="31"/>
      <c r="C11" s="32">
        <v>2</v>
      </c>
      <c r="D11" s="33" t="s">
        <v>671</v>
      </c>
      <c r="E11" s="33" t="s">
        <v>699</v>
      </c>
      <c r="F11" s="34" t="s">
        <v>703</v>
      </c>
      <c r="G11" s="34" t="s">
        <v>703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1360</v>
      </c>
      <c r="I11" s="36">
        <f t="shared" si="0"/>
        <v>1</v>
      </c>
      <c r="J11" s="37"/>
      <c r="K11" s="37">
        <v>1360</v>
      </c>
      <c r="L11" s="37"/>
      <c r="M11" s="37"/>
      <c r="N11" s="37"/>
      <c r="O11" s="37"/>
      <c r="P11" s="37"/>
      <c r="Q11" s="37"/>
      <c r="R11" s="22"/>
    </row>
    <row r="12" spans="2:18" ht="12" x14ac:dyDescent="0.2">
      <c r="B12" s="31"/>
      <c r="C12" s="32">
        <v>3</v>
      </c>
      <c r="D12" s="33" t="s">
        <v>687</v>
      </c>
      <c r="E12" s="33" t="s">
        <v>646</v>
      </c>
      <c r="F12" s="34" t="s">
        <v>704</v>
      </c>
      <c r="G12" s="34" t="s">
        <v>704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800</v>
      </c>
      <c r="I12" s="36">
        <f t="shared" si="0"/>
        <v>1</v>
      </c>
      <c r="J12" s="37"/>
      <c r="K12" s="37"/>
      <c r="L12" s="37"/>
      <c r="M12" s="37"/>
      <c r="N12" s="37"/>
      <c r="O12" s="37">
        <v>800</v>
      </c>
      <c r="P12" s="37"/>
      <c r="Q12" s="37"/>
      <c r="R12" s="22"/>
    </row>
    <row r="13" spans="2:18" ht="12" x14ac:dyDescent="0.2">
      <c r="B13" s="31"/>
      <c r="C13" s="32">
        <v>4</v>
      </c>
      <c r="D13" s="33" t="s">
        <v>642</v>
      </c>
      <c r="E13" s="33" t="s">
        <v>653</v>
      </c>
      <c r="F13" s="34" t="s">
        <v>704</v>
      </c>
      <c r="G13" s="34" t="s">
        <v>704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560</v>
      </c>
      <c r="I13" s="36">
        <f t="shared" si="0"/>
        <v>1</v>
      </c>
      <c r="J13" s="37"/>
      <c r="K13" s="37"/>
      <c r="L13" s="37"/>
      <c r="M13" s="37"/>
      <c r="N13" s="37"/>
      <c r="O13" s="37">
        <v>560</v>
      </c>
      <c r="P13" s="37"/>
      <c r="Q13" s="37"/>
      <c r="R13" s="22"/>
    </row>
    <row r="14" spans="2:18" ht="12" x14ac:dyDescent="0.2">
      <c r="B14" s="31"/>
      <c r="C14" s="32"/>
      <c r="D14" s="33"/>
      <c r="E14" s="33"/>
      <c r="F14" s="34" t="s">
        <v>166</v>
      </c>
      <c r="G14" s="34" t="s">
        <v>166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0</v>
      </c>
      <c r="I14" s="36">
        <f t="shared" si="0"/>
        <v>0</v>
      </c>
      <c r="J14" s="37"/>
      <c r="K14" s="37"/>
      <c r="L14" s="37"/>
      <c r="M14" s="37"/>
      <c r="N14" s="37"/>
      <c r="O14" s="37"/>
      <c r="P14" s="37"/>
      <c r="Q14" s="37"/>
      <c r="R14" s="22"/>
    </row>
    <row r="15" spans="2:18" ht="12" x14ac:dyDescent="0.2">
      <c r="B15" s="31"/>
      <c r="C15" s="32"/>
      <c r="D15" s="33"/>
      <c r="E15" s="33"/>
      <c r="F15" s="34" t="s">
        <v>166</v>
      </c>
      <c r="G15" s="34" t="s">
        <v>166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0</v>
      </c>
      <c r="I15" s="36">
        <f t="shared" si="0"/>
        <v>0</v>
      </c>
      <c r="J15" s="37"/>
      <c r="K15" s="37"/>
      <c r="L15" s="37"/>
      <c r="M15" s="37"/>
      <c r="N15" s="37"/>
      <c r="O15" s="37"/>
      <c r="P15" s="37"/>
      <c r="Q15" s="37"/>
      <c r="R15" s="22"/>
    </row>
    <row r="16" spans="2:18" ht="12" x14ac:dyDescent="0.2">
      <c r="B16" s="31"/>
      <c r="C16" s="32"/>
      <c r="D16" s="33"/>
      <c r="E16" s="33"/>
      <c r="F16" s="34" t="s">
        <v>166</v>
      </c>
      <c r="G16" s="34" t="s">
        <v>166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0</v>
      </c>
      <c r="I16" s="36">
        <f t="shared" si="0"/>
        <v>0</v>
      </c>
      <c r="J16" s="37"/>
      <c r="K16" s="37"/>
      <c r="L16" s="37"/>
      <c r="M16" s="37"/>
      <c r="N16" s="37"/>
      <c r="O16" s="37"/>
      <c r="P16" s="37"/>
      <c r="Q16" s="37"/>
      <c r="R16" s="22"/>
    </row>
    <row r="17" spans="2:18" ht="12" x14ac:dyDescent="0.2">
      <c r="B17" s="31"/>
      <c r="C17" s="32"/>
      <c r="D17" s="33"/>
      <c r="E17" s="33"/>
      <c r="F17" s="34" t="s">
        <v>166</v>
      </c>
      <c r="G17" s="34" t="s">
        <v>166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0</v>
      </c>
      <c r="I17" s="36">
        <f t="shared" si="0"/>
        <v>0</v>
      </c>
      <c r="J17" s="37"/>
      <c r="K17" s="37"/>
      <c r="L17" s="37"/>
      <c r="M17" s="37"/>
      <c r="N17" s="37"/>
      <c r="O17" s="37"/>
      <c r="P17" s="37"/>
      <c r="Q17" s="37"/>
      <c r="R17" s="22"/>
    </row>
    <row r="18" spans="2:18" ht="12" x14ac:dyDescent="0.2">
      <c r="B18" s="31"/>
      <c r="C18" s="32"/>
      <c r="D18" s="33"/>
      <c r="E18" s="33"/>
      <c r="F18" s="34" t="s">
        <v>166</v>
      </c>
      <c r="G18" s="34" t="s">
        <v>166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0</v>
      </c>
      <c r="I18" s="36">
        <f t="shared" si="0"/>
        <v>0</v>
      </c>
      <c r="J18" s="37"/>
      <c r="K18" s="37"/>
      <c r="L18" s="37"/>
      <c r="M18" s="37"/>
      <c r="N18" s="37"/>
      <c r="O18" s="37"/>
      <c r="P18" s="37"/>
      <c r="Q18" s="37"/>
      <c r="R18" s="22"/>
    </row>
    <row r="19" spans="2:18" ht="12" x14ac:dyDescent="0.2">
      <c r="B19" s="31"/>
      <c r="C19" s="32"/>
      <c r="D19" s="33"/>
      <c r="E19" s="33"/>
      <c r="F19" s="34" t="s">
        <v>166</v>
      </c>
      <c r="G19" s="34" t="s">
        <v>166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0</v>
      </c>
      <c r="I19" s="36">
        <f t="shared" si="0"/>
        <v>0</v>
      </c>
      <c r="J19" s="37"/>
      <c r="K19" s="37"/>
      <c r="L19" s="37"/>
      <c r="M19" s="37"/>
      <c r="N19" s="37"/>
      <c r="O19" s="37"/>
      <c r="P19" s="37"/>
      <c r="Q19" s="37"/>
      <c r="R19" s="22"/>
    </row>
    <row r="20" spans="2:18" ht="12" x14ac:dyDescent="0.2">
      <c r="B20" s="31"/>
      <c r="C20" s="32"/>
      <c r="D20" s="33"/>
      <c r="E20" s="33"/>
      <c r="F20" s="34" t="s">
        <v>166</v>
      </c>
      <c r="G20" s="34" t="s">
        <v>166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0</v>
      </c>
      <c r="I20" s="36">
        <f t="shared" si="0"/>
        <v>0</v>
      </c>
      <c r="J20" s="37"/>
      <c r="K20" s="37"/>
      <c r="L20" s="37"/>
      <c r="M20" s="37"/>
      <c r="N20" s="37"/>
      <c r="O20" s="37"/>
      <c r="P20" s="37"/>
      <c r="Q20" s="37"/>
      <c r="R20" s="22"/>
    </row>
    <row r="21" spans="2:18" ht="12" x14ac:dyDescent="0.2">
      <c r="B21" s="31"/>
      <c r="C21" s="32"/>
      <c r="D21" s="33"/>
      <c r="E21" s="33"/>
      <c r="F21" s="34" t="s">
        <v>166</v>
      </c>
      <c r="G21" s="34" t="s">
        <v>166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0</v>
      </c>
      <c r="I21" s="36">
        <f t="shared" si="0"/>
        <v>0</v>
      </c>
      <c r="J21" s="37"/>
      <c r="K21" s="37"/>
      <c r="L21" s="37"/>
      <c r="M21" s="37"/>
      <c r="N21" s="37"/>
      <c r="O21" s="37"/>
      <c r="P21" s="37"/>
      <c r="Q21" s="37"/>
      <c r="R21" s="22"/>
    </row>
    <row r="22" spans="2:18" ht="12" x14ac:dyDescent="0.2">
      <c r="B22" s="31"/>
      <c r="C22" s="32"/>
      <c r="D22" s="33"/>
      <c r="E22" s="33"/>
      <c r="F22" s="34" t="s">
        <v>166</v>
      </c>
      <c r="G22" s="34" t="s">
        <v>166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36">
        <f t="shared" si="0"/>
        <v>0</v>
      </c>
      <c r="J22" s="37"/>
      <c r="K22" s="37"/>
      <c r="L22" s="37"/>
      <c r="M22" s="37"/>
      <c r="N22" s="37"/>
      <c r="O22" s="37"/>
      <c r="P22" s="37"/>
      <c r="Q22" s="37"/>
      <c r="R22" s="22"/>
    </row>
    <row r="23" spans="2:18" ht="12" x14ac:dyDescent="0.2">
      <c r="B23" s="31"/>
      <c r="C23" s="32"/>
      <c r="D23" s="33"/>
      <c r="E23" s="33"/>
      <c r="F23" s="34" t="s">
        <v>166</v>
      </c>
      <c r="G23" s="34" t="s">
        <v>166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36">
        <f t="shared" si="0"/>
        <v>0</v>
      </c>
      <c r="J23" s="37"/>
      <c r="K23" s="37"/>
      <c r="L23" s="37"/>
      <c r="M23" s="37"/>
      <c r="N23" s="37"/>
      <c r="O23" s="37"/>
      <c r="P23" s="37"/>
      <c r="Q23" s="37"/>
      <c r="R23" s="22"/>
    </row>
    <row r="24" spans="2:18" ht="12" x14ac:dyDescent="0.2">
      <c r="B24" s="31"/>
      <c r="C24" s="32"/>
      <c r="D24" s="33"/>
      <c r="E24" s="33"/>
      <c r="F24" s="34" t="s">
        <v>166</v>
      </c>
      <c r="G24" s="34" t="s">
        <v>166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36">
        <f t="shared" si="0"/>
        <v>0</v>
      </c>
      <c r="J24" s="37"/>
      <c r="K24" s="37"/>
      <c r="L24" s="37"/>
      <c r="M24" s="37"/>
      <c r="N24" s="37"/>
      <c r="O24" s="37"/>
      <c r="P24" s="37"/>
      <c r="Q24" s="37"/>
      <c r="R24" s="22"/>
    </row>
    <row r="25" spans="2:18" ht="12" x14ac:dyDescent="0.2">
      <c r="B25" s="31"/>
      <c r="C25" s="32"/>
      <c r="D25" s="33"/>
      <c r="E25" s="33"/>
      <c r="F25" s="34" t="s">
        <v>166</v>
      </c>
      <c r="G25" s="34" t="s">
        <v>166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36">
        <f t="shared" si="0"/>
        <v>0</v>
      </c>
      <c r="J25" s="37"/>
      <c r="K25" s="37"/>
      <c r="L25" s="37"/>
      <c r="M25" s="37"/>
      <c r="N25" s="37"/>
      <c r="O25" s="37"/>
      <c r="P25" s="37"/>
      <c r="Q25" s="37"/>
      <c r="R25" s="22"/>
    </row>
    <row r="26" spans="2:18" ht="12" x14ac:dyDescent="0.2">
      <c r="B26" s="31"/>
      <c r="C26" s="32"/>
      <c r="D26" s="33"/>
      <c r="E26" s="33"/>
      <c r="F26" s="34" t="s">
        <v>166</v>
      </c>
      <c r="G26" s="34" t="s">
        <v>166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36">
        <f t="shared" si="0"/>
        <v>0</v>
      </c>
      <c r="J26" s="37"/>
      <c r="K26" s="37"/>
      <c r="L26" s="37"/>
      <c r="M26" s="37"/>
      <c r="N26" s="37"/>
      <c r="O26" s="37"/>
      <c r="P26" s="37"/>
      <c r="Q26" s="37"/>
      <c r="R26" s="22"/>
    </row>
    <row r="27" spans="2:18" ht="12" x14ac:dyDescent="0.2">
      <c r="B27" s="31"/>
      <c r="C27" s="32"/>
      <c r="D27" s="33"/>
      <c r="E27" s="33"/>
      <c r="F27" s="34" t="s">
        <v>166</v>
      </c>
      <c r="G27" s="34" t="s">
        <v>166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36">
        <f t="shared" si="0"/>
        <v>0</v>
      </c>
      <c r="J27" s="37"/>
      <c r="K27" s="37"/>
      <c r="L27" s="37"/>
      <c r="M27" s="37"/>
      <c r="N27" s="37"/>
      <c r="O27" s="37"/>
      <c r="P27" s="37"/>
      <c r="Q27" s="37"/>
      <c r="R27" s="22"/>
    </row>
    <row r="28" spans="2:18" ht="12" x14ac:dyDescent="0.2">
      <c r="B28" s="31"/>
      <c r="C28" s="32"/>
      <c r="D28" s="33"/>
      <c r="E28" s="33"/>
      <c r="F28" s="34" t="s">
        <v>166</v>
      </c>
      <c r="G28" s="34" t="s">
        <v>166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36">
        <f t="shared" si="0"/>
        <v>0</v>
      </c>
      <c r="J28" s="37"/>
      <c r="K28" s="37"/>
      <c r="L28" s="37"/>
      <c r="M28" s="37"/>
      <c r="N28" s="37"/>
      <c r="O28" s="37"/>
      <c r="P28" s="37"/>
      <c r="Q28" s="37"/>
      <c r="R28" s="22"/>
    </row>
    <row r="29" spans="2:18" ht="12" x14ac:dyDescent="0.2">
      <c r="B29" s="31"/>
      <c r="C29" s="32"/>
      <c r="D29" s="33"/>
      <c r="E29" s="33"/>
      <c r="F29" s="34" t="s">
        <v>166</v>
      </c>
      <c r="G29" s="34" t="s">
        <v>166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36">
        <f t="shared" si="0"/>
        <v>0</v>
      </c>
      <c r="J29" s="37"/>
      <c r="K29" s="37"/>
      <c r="L29" s="37"/>
      <c r="M29" s="37"/>
      <c r="N29" s="37"/>
      <c r="O29" s="37"/>
      <c r="P29" s="37"/>
      <c r="Q29" s="37"/>
      <c r="R29" s="22"/>
    </row>
    <row r="30" spans="2:18" ht="12" x14ac:dyDescent="0.2">
      <c r="B30" s="31"/>
      <c r="C30" s="32"/>
      <c r="D30" s="33"/>
      <c r="E30" s="33"/>
      <c r="F30" s="34" t="s">
        <v>166</v>
      </c>
      <c r="G30" s="34" t="s">
        <v>166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36">
        <f t="shared" si="0"/>
        <v>0</v>
      </c>
      <c r="J30" s="37"/>
      <c r="K30" s="37"/>
      <c r="L30" s="37"/>
      <c r="M30" s="37"/>
      <c r="N30" s="37"/>
      <c r="O30" s="37"/>
      <c r="P30" s="37"/>
      <c r="Q30" s="37"/>
      <c r="R30" s="22"/>
    </row>
    <row r="31" spans="2:18" ht="12" x14ac:dyDescent="0.2">
      <c r="B31" s="31"/>
      <c r="C31" s="32"/>
      <c r="D31" s="33"/>
      <c r="E31" s="33"/>
      <c r="F31" s="34" t="s">
        <v>166</v>
      </c>
      <c r="G31" s="34" t="s">
        <v>166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36">
        <f t="shared" si="0"/>
        <v>0</v>
      </c>
      <c r="J31" s="37"/>
      <c r="K31" s="37"/>
      <c r="L31" s="37"/>
      <c r="M31" s="37"/>
      <c r="N31" s="37"/>
      <c r="O31" s="37"/>
      <c r="P31" s="37"/>
      <c r="Q31" s="37"/>
      <c r="R31" s="22"/>
    </row>
    <row r="32" spans="2:18" ht="12" x14ac:dyDescent="0.2">
      <c r="B32" s="31"/>
      <c r="C32" s="32"/>
      <c r="D32" s="33"/>
      <c r="E32" s="33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0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3"/>
      <c r="E33" s="33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si="0"/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33"/>
      <c r="E34" s="33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si="0"/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33"/>
      <c r="E35" s="33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0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33"/>
      <c r="E36" s="33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0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3"/>
      <c r="E37" s="33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0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33"/>
      <c r="E38" s="33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0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3"/>
      <c r="E39" s="33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0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0.199999999999999" x14ac:dyDescent="0.2">
      <c r="B40" s="41"/>
      <c r="C40" s="42"/>
      <c r="D40" s="42"/>
      <c r="E40" s="42"/>
      <c r="F40" s="48"/>
      <c r="G40" s="48"/>
      <c r="H40" s="57"/>
      <c r="I40" s="57"/>
      <c r="J40" s="42"/>
      <c r="K40" s="42"/>
      <c r="L40" s="42"/>
      <c r="M40" s="42"/>
      <c r="N40" s="42"/>
      <c r="O40" s="42"/>
      <c r="P40" s="42"/>
      <c r="Q40" s="42"/>
      <c r="R40" s="22"/>
    </row>
    <row r="41" spans="2:18" ht="10.199999999999999" x14ac:dyDescent="0.2">
      <c r="B41" s="180"/>
      <c r="C41" s="46"/>
      <c r="D41" s="47"/>
      <c r="E41" s="47" t="str">
        <f>SM!$D$41</f>
        <v>CONTAGEM DE SEMANAS</v>
      </c>
      <c r="F41" s="48"/>
      <c r="G41" s="48"/>
      <c r="H41" s="57"/>
      <c r="I41" s="57"/>
      <c r="J41" s="50">
        <f>SM!H$41</f>
        <v>51</v>
      </c>
      <c r="K41" s="50">
        <f>SM!I$41</f>
        <v>39</v>
      </c>
      <c r="L41" s="50">
        <f>SM!J$41</f>
        <v>35</v>
      </c>
      <c r="M41" s="50">
        <f>SM!K$41</f>
        <v>31</v>
      </c>
      <c r="N41" s="50">
        <f>SM!L$41</f>
        <v>30</v>
      </c>
      <c r="O41" s="50">
        <f>SM!M$41</f>
        <v>12</v>
      </c>
      <c r="P41" s="50">
        <f>SM!N$41</f>
        <v>5</v>
      </c>
      <c r="Q41" s="50">
        <f>SM!O$41</f>
        <v>1</v>
      </c>
      <c r="R41" s="51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P43"/>
  <sheetViews>
    <sheetView topLeftCell="A19" workbookViewId="0">
      <selection activeCell="D21" sqref="D21"/>
    </sheetView>
  </sheetViews>
  <sheetFormatPr defaultRowHeight="14.4" x14ac:dyDescent="0.2"/>
  <cols>
    <col min="4" max="4" width="28.7109375" bestFit="1" customWidth="1"/>
  </cols>
  <sheetData>
    <row r="2" spans="2:16" ht="12" x14ac:dyDescent="0.2">
      <c r="B2" s="1" t="str">
        <f>SM!B2</f>
        <v>RANKING ESTADUAL - 2018</v>
      </c>
      <c r="E2" s="2"/>
      <c r="F2" s="52"/>
      <c r="G2" s="53"/>
      <c r="H2" s="4"/>
      <c r="I2" s="4"/>
      <c r="J2" s="4"/>
      <c r="K2" s="4"/>
      <c r="L2" s="4"/>
      <c r="M2" s="4"/>
      <c r="N2" s="4"/>
      <c r="O2" s="4"/>
    </row>
    <row r="3" spans="2:16" ht="12" x14ac:dyDescent="0.2">
      <c r="B3" s="5" t="s">
        <v>86</v>
      </c>
      <c r="D3" s="6">
        <f>SM!D3</f>
        <v>43255</v>
      </c>
      <c r="E3" s="2"/>
      <c r="F3" s="52"/>
      <c r="G3" s="53"/>
      <c r="H3" s="4"/>
      <c r="I3" s="4"/>
      <c r="J3" s="4"/>
      <c r="K3" s="4"/>
      <c r="L3" s="4"/>
      <c r="M3" s="4"/>
      <c r="N3" s="4"/>
      <c r="O3" s="4"/>
    </row>
    <row r="4" spans="2:16" ht="12" x14ac:dyDescent="0.2">
      <c r="B4" s="4"/>
      <c r="C4" s="7"/>
      <c r="D4" s="8"/>
      <c r="E4" s="2"/>
      <c r="F4" s="52"/>
      <c r="G4" s="53"/>
      <c r="H4" s="4"/>
      <c r="I4" s="4"/>
      <c r="J4" s="4"/>
      <c r="K4" s="4"/>
      <c r="L4" s="4"/>
      <c r="M4" s="4"/>
      <c r="N4" s="4"/>
      <c r="O4" s="4"/>
    </row>
    <row r="5" spans="2:16" ht="12" x14ac:dyDescent="0.2">
      <c r="B5" s="9"/>
      <c r="C5" s="10"/>
      <c r="D5" s="10"/>
      <c r="E5" s="11"/>
      <c r="F5" s="12"/>
      <c r="G5" s="13"/>
      <c r="H5" s="14"/>
      <c r="I5" s="14"/>
      <c r="J5" s="14"/>
      <c r="K5" s="14"/>
      <c r="L5" s="14"/>
      <c r="M5" s="14"/>
      <c r="N5" s="14"/>
      <c r="O5" s="14"/>
      <c r="P5" s="15"/>
    </row>
    <row r="6" spans="2:16" ht="24" x14ac:dyDescent="0.2">
      <c r="B6" s="16"/>
      <c r="C6" s="17" t="s">
        <v>2</v>
      </c>
      <c r="D6" s="17" t="str">
        <f>SM!D6</f>
        <v>ATLETA</v>
      </c>
      <c r="E6" s="54" t="str">
        <f>SM!E6</f>
        <v>ENTIDADE</v>
      </c>
      <c r="F6" s="19" t="str">
        <f>SM!F6</f>
        <v>TOTAL RK52</v>
      </c>
      <c r="G6" s="20" t="str">
        <f>SM!G6</f>
        <v>Torneios</v>
      </c>
      <c r="H6" s="21" t="str">
        <f>SM!H6</f>
        <v>2o</v>
      </c>
      <c r="I6" s="21" t="str">
        <f>SM!I6</f>
        <v>3o</v>
      </c>
      <c r="J6" s="21" t="str">
        <f>SM!J6</f>
        <v>2o</v>
      </c>
      <c r="K6" s="21" t="str">
        <f>SM!K6</f>
        <v>4o</v>
      </c>
      <c r="L6" s="21" t="str">
        <f>SM!L6</f>
        <v>1o</v>
      </c>
      <c r="M6" s="21" t="str">
        <f>SM!M6</f>
        <v>1o</v>
      </c>
      <c r="N6" s="21" t="str">
        <f>SM!N6</f>
        <v>1o</v>
      </c>
      <c r="O6" s="21" t="str">
        <f>SM!O6</f>
        <v>2o</v>
      </c>
      <c r="P6" s="22"/>
    </row>
    <row r="7" spans="2:16" ht="12" x14ac:dyDescent="0.2">
      <c r="B7" s="16"/>
      <c r="C7" s="17"/>
      <c r="D7" s="17">
        <f>SM!D7</f>
        <v>0</v>
      </c>
      <c r="E7" s="54">
        <f>SM!E7</f>
        <v>0</v>
      </c>
      <c r="F7" s="19">
        <f>SM!F7</f>
        <v>0</v>
      </c>
      <c r="G7" s="20">
        <f>SM!G7</f>
        <v>0</v>
      </c>
      <c r="H7" s="23" t="str">
        <f>SM!H7</f>
        <v>EST</v>
      </c>
      <c r="I7" s="23" t="str">
        <f>SM!I7</f>
        <v>EST</v>
      </c>
      <c r="J7" s="23" t="str">
        <f>SM!J7</f>
        <v>M-CWB</v>
      </c>
      <c r="K7" s="23" t="str">
        <f>SM!K7</f>
        <v>EST</v>
      </c>
      <c r="L7" s="23" t="str">
        <f>SM!L7</f>
        <v>M-OES</v>
      </c>
      <c r="M7" s="23" t="str">
        <f>SM!M7</f>
        <v>M-CWB</v>
      </c>
      <c r="N7" s="23" t="str">
        <f>SM!N7</f>
        <v>EST</v>
      </c>
      <c r="O7" s="23" t="str">
        <f>SM!O7</f>
        <v>EST</v>
      </c>
      <c r="P7" s="22"/>
    </row>
    <row r="8" spans="2:16" ht="12" x14ac:dyDescent="0.2">
      <c r="B8" s="24"/>
      <c r="C8" s="17"/>
      <c r="D8" s="17">
        <f>SM!D8</f>
        <v>0</v>
      </c>
      <c r="E8" s="54">
        <f>SM!E8</f>
        <v>0</v>
      </c>
      <c r="F8" s="19">
        <f>SM!F8</f>
        <v>0</v>
      </c>
      <c r="G8" s="20">
        <f>SM!G8</f>
        <v>0</v>
      </c>
      <c r="H8" s="25">
        <f>SM!H8</f>
        <v>42905</v>
      </c>
      <c r="I8" s="25">
        <f>SM!I8</f>
        <v>42988</v>
      </c>
      <c r="J8" s="25">
        <f>SM!J8</f>
        <v>43017</v>
      </c>
      <c r="K8" s="25">
        <f>SM!K8</f>
        <v>43045</v>
      </c>
      <c r="L8" s="25">
        <f>SM!L8</f>
        <v>43052</v>
      </c>
      <c r="M8" s="25">
        <f>SM!M8</f>
        <v>43178</v>
      </c>
      <c r="N8" s="25">
        <f>SM!N8</f>
        <v>43222</v>
      </c>
      <c r="O8" s="25">
        <f>SM!O8</f>
        <v>43255</v>
      </c>
      <c r="P8" s="22"/>
    </row>
    <row r="9" spans="2:16" ht="12" x14ac:dyDescent="0.2">
      <c r="B9" s="26"/>
      <c r="C9" s="10"/>
      <c r="D9" s="10"/>
      <c r="E9" s="27"/>
      <c r="F9" s="28"/>
      <c r="G9" s="29"/>
      <c r="H9" s="30"/>
      <c r="I9" s="30"/>
      <c r="J9" s="30"/>
      <c r="K9" s="30"/>
      <c r="L9" s="30"/>
      <c r="M9" s="30"/>
      <c r="N9" s="30"/>
      <c r="O9" s="30"/>
      <c r="P9" s="22"/>
    </row>
    <row r="10" spans="2:16" ht="12" x14ac:dyDescent="0.2">
      <c r="B10" s="70"/>
      <c r="C10" s="32">
        <v>1</v>
      </c>
      <c r="D10" s="39" t="s">
        <v>66</v>
      </c>
      <c r="E10" s="34" t="s">
        <v>701</v>
      </c>
      <c r="F10" s="35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5080</v>
      </c>
      <c r="G10" s="36">
        <f t="shared" ref="G10:G39" si="0">COUNT(H10:P10)-COUNTIF(H10:P10,"=0")</f>
        <v>5</v>
      </c>
      <c r="H10" s="40">
        <v>880</v>
      </c>
      <c r="I10" s="40"/>
      <c r="J10" s="40">
        <v>680</v>
      </c>
      <c r="K10" s="40"/>
      <c r="L10" s="40"/>
      <c r="M10" s="40">
        <v>800</v>
      </c>
      <c r="N10" s="40">
        <v>1360</v>
      </c>
      <c r="O10" s="40">
        <v>1360</v>
      </c>
      <c r="P10" s="71"/>
    </row>
    <row r="11" spans="2:16" ht="12" x14ac:dyDescent="0.2">
      <c r="B11" s="70"/>
      <c r="C11" s="32">
        <v>2</v>
      </c>
      <c r="D11" s="39" t="s">
        <v>87</v>
      </c>
      <c r="E11" s="34" t="s">
        <v>702</v>
      </c>
      <c r="F11" s="35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3920</v>
      </c>
      <c r="G11" s="36">
        <f t="shared" si="0"/>
        <v>4</v>
      </c>
      <c r="H11" s="40"/>
      <c r="I11" s="40"/>
      <c r="J11" s="40"/>
      <c r="K11" s="40">
        <v>1120</v>
      </c>
      <c r="L11" s="40">
        <v>560</v>
      </c>
      <c r="M11" s="40"/>
      <c r="N11" s="40">
        <v>1120</v>
      </c>
      <c r="O11" s="40">
        <v>1120</v>
      </c>
      <c r="P11" s="71"/>
    </row>
    <row r="12" spans="2:16" ht="12" x14ac:dyDescent="0.2">
      <c r="B12" s="70"/>
      <c r="C12" s="32">
        <v>3</v>
      </c>
      <c r="D12" s="33" t="s">
        <v>88</v>
      </c>
      <c r="E12" s="34" t="s">
        <v>700</v>
      </c>
      <c r="F12" s="35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3560</v>
      </c>
      <c r="G12" s="36">
        <f t="shared" si="0"/>
        <v>4</v>
      </c>
      <c r="H12" s="37">
        <v>880</v>
      </c>
      <c r="I12" s="37">
        <v>1120</v>
      </c>
      <c r="J12" s="37"/>
      <c r="K12" s="37">
        <v>880</v>
      </c>
      <c r="L12" s="37">
        <v>680</v>
      </c>
      <c r="M12" s="37"/>
      <c r="N12" s="37"/>
      <c r="O12" s="37"/>
      <c r="P12" s="71"/>
    </row>
    <row r="13" spans="2:16" ht="12" x14ac:dyDescent="0.2">
      <c r="B13" s="31"/>
      <c r="C13" s="32">
        <v>4</v>
      </c>
      <c r="D13" s="33" t="s">
        <v>89</v>
      </c>
      <c r="E13" s="34" t="s">
        <v>708</v>
      </c>
      <c r="F13" s="35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2640</v>
      </c>
      <c r="G13" s="36">
        <f t="shared" si="0"/>
        <v>3</v>
      </c>
      <c r="H13" s="37"/>
      <c r="I13" s="37">
        <v>880</v>
      </c>
      <c r="J13" s="37"/>
      <c r="K13" s="37">
        <v>880</v>
      </c>
      <c r="L13" s="37"/>
      <c r="M13" s="37"/>
      <c r="N13" s="37"/>
      <c r="O13" s="37">
        <v>880</v>
      </c>
      <c r="P13" s="22"/>
    </row>
    <row r="14" spans="2:16" ht="12" x14ac:dyDescent="0.2">
      <c r="B14" s="70"/>
      <c r="C14" s="32"/>
      <c r="D14" s="39" t="s">
        <v>65</v>
      </c>
      <c r="E14" s="34" t="s">
        <v>708</v>
      </c>
      <c r="F14" s="35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2640</v>
      </c>
      <c r="G14" s="36">
        <f t="shared" si="0"/>
        <v>3</v>
      </c>
      <c r="H14" s="40"/>
      <c r="I14" s="40">
        <v>880</v>
      </c>
      <c r="J14" s="40"/>
      <c r="K14" s="40">
        <v>880</v>
      </c>
      <c r="L14" s="40"/>
      <c r="M14" s="40"/>
      <c r="N14" s="40"/>
      <c r="O14" s="40">
        <v>880</v>
      </c>
      <c r="P14" s="71"/>
    </row>
    <row r="15" spans="2:16" ht="12" x14ac:dyDescent="0.2">
      <c r="B15" s="70"/>
      <c r="C15" s="32">
        <v>6</v>
      </c>
      <c r="D15" s="39" t="s">
        <v>90</v>
      </c>
      <c r="E15" s="34" t="s">
        <v>710</v>
      </c>
      <c r="F15" s="35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0</v>
      </c>
      <c r="G15" s="36">
        <f t="shared" ref="G15:G18" si="1">COUNT(H15:P15)-COUNTIF(H15:P15,"=0")</f>
        <v>0</v>
      </c>
      <c r="H15" s="40"/>
      <c r="I15" s="40"/>
      <c r="J15" s="40"/>
      <c r="K15" s="40"/>
      <c r="L15" s="40"/>
      <c r="M15" s="40"/>
      <c r="N15" s="40"/>
      <c r="O15" s="40"/>
      <c r="P15" s="71"/>
    </row>
    <row r="16" spans="2:16" ht="12" x14ac:dyDescent="0.2">
      <c r="B16" s="70"/>
      <c r="C16" s="32">
        <v>7</v>
      </c>
      <c r="D16" s="33" t="s">
        <v>62</v>
      </c>
      <c r="E16" s="34" t="s">
        <v>701</v>
      </c>
      <c r="F16" s="35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0</v>
      </c>
      <c r="G16" s="36">
        <f t="shared" si="1"/>
        <v>0</v>
      </c>
      <c r="H16" s="37"/>
      <c r="I16" s="37"/>
      <c r="J16" s="37"/>
      <c r="K16" s="37"/>
      <c r="L16" s="37"/>
      <c r="M16" s="37"/>
      <c r="N16" s="37"/>
      <c r="O16" s="37"/>
      <c r="P16" s="71"/>
    </row>
    <row r="17" spans="2:16" ht="12" x14ac:dyDescent="0.2">
      <c r="B17" s="31"/>
      <c r="C17" s="32">
        <v>8</v>
      </c>
      <c r="D17" s="33" t="s">
        <v>91</v>
      </c>
      <c r="E17" s="34" t="s">
        <v>701</v>
      </c>
      <c r="F17" s="35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0</v>
      </c>
      <c r="G17" s="36">
        <f t="shared" si="1"/>
        <v>0</v>
      </c>
      <c r="H17" s="37"/>
      <c r="I17" s="37"/>
      <c r="J17" s="37"/>
      <c r="K17" s="37"/>
      <c r="L17" s="37"/>
      <c r="M17" s="37"/>
      <c r="N17" s="37"/>
      <c r="O17" s="37"/>
      <c r="P17" s="22"/>
    </row>
    <row r="18" spans="2:16" ht="12" x14ac:dyDescent="0.2">
      <c r="B18" s="31"/>
      <c r="C18" s="32"/>
      <c r="D18" s="33"/>
      <c r="E18" s="34" t="s">
        <v>166</v>
      </c>
      <c r="F18" s="35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0</v>
      </c>
      <c r="G18" s="36">
        <f t="shared" si="1"/>
        <v>0</v>
      </c>
      <c r="H18" s="37"/>
      <c r="I18" s="37"/>
      <c r="J18" s="37"/>
      <c r="K18" s="37"/>
      <c r="L18" s="37"/>
      <c r="M18" s="37"/>
      <c r="N18" s="37"/>
      <c r="O18" s="37"/>
      <c r="P18" s="22"/>
    </row>
    <row r="19" spans="2:16" ht="12" x14ac:dyDescent="0.2">
      <c r="B19" s="31"/>
      <c r="C19" s="32"/>
      <c r="D19" s="33"/>
      <c r="E19" s="34" t="s">
        <v>166</v>
      </c>
      <c r="F19" s="35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0</v>
      </c>
      <c r="G19" s="36">
        <f t="shared" si="0"/>
        <v>0</v>
      </c>
      <c r="H19" s="37"/>
      <c r="I19" s="37"/>
      <c r="J19" s="37"/>
      <c r="K19" s="37"/>
      <c r="L19" s="37"/>
      <c r="M19" s="37"/>
      <c r="N19" s="37"/>
      <c r="O19" s="37"/>
      <c r="P19" s="22"/>
    </row>
    <row r="20" spans="2:16" ht="12" x14ac:dyDescent="0.2">
      <c r="B20" s="31"/>
      <c r="C20" s="32"/>
      <c r="D20" s="33"/>
      <c r="E20" s="34" t="s">
        <v>166</v>
      </c>
      <c r="F20" s="35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0</v>
      </c>
      <c r="G20" s="36">
        <f t="shared" si="0"/>
        <v>0</v>
      </c>
      <c r="H20" s="37"/>
      <c r="I20" s="37"/>
      <c r="J20" s="37"/>
      <c r="K20" s="37"/>
      <c r="L20" s="37"/>
      <c r="M20" s="37"/>
      <c r="N20" s="37"/>
      <c r="O20" s="37"/>
      <c r="P20" s="22"/>
    </row>
    <row r="21" spans="2:16" ht="12" x14ac:dyDescent="0.2">
      <c r="B21" s="31"/>
      <c r="C21" s="32"/>
      <c r="D21" s="33"/>
      <c r="E21" s="34" t="s">
        <v>166</v>
      </c>
      <c r="F21" s="35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0</v>
      </c>
      <c r="G21" s="36">
        <f t="shared" si="0"/>
        <v>0</v>
      </c>
      <c r="H21" s="40"/>
      <c r="I21" s="40"/>
      <c r="J21" s="40"/>
      <c r="K21" s="40"/>
      <c r="L21" s="40"/>
      <c r="M21" s="40"/>
      <c r="N21" s="40"/>
      <c r="O21" s="40"/>
      <c r="P21" s="22"/>
    </row>
    <row r="22" spans="2:16" ht="12" x14ac:dyDescent="0.2">
      <c r="B22" s="31"/>
      <c r="C22" s="32"/>
      <c r="D22" s="33"/>
      <c r="E22" s="34" t="s">
        <v>166</v>
      </c>
      <c r="F22" s="35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0</v>
      </c>
      <c r="G22" s="36">
        <f t="shared" si="0"/>
        <v>0</v>
      </c>
      <c r="H22" s="37"/>
      <c r="I22" s="37"/>
      <c r="J22" s="37"/>
      <c r="K22" s="37"/>
      <c r="L22" s="37"/>
      <c r="M22" s="37"/>
      <c r="N22" s="37"/>
      <c r="O22" s="37"/>
      <c r="P22" s="22"/>
    </row>
    <row r="23" spans="2:16" ht="12" x14ac:dyDescent="0.2">
      <c r="B23" s="31"/>
      <c r="C23" s="32"/>
      <c r="D23" s="33"/>
      <c r="E23" s="34" t="s">
        <v>166</v>
      </c>
      <c r="F23" s="35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0</v>
      </c>
      <c r="G23" s="36">
        <f t="shared" si="0"/>
        <v>0</v>
      </c>
      <c r="H23" s="37"/>
      <c r="I23" s="37"/>
      <c r="J23" s="37"/>
      <c r="K23" s="37"/>
      <c r="L23" s="37"/>
      <c r="M23" s="37"/>
      <c r="N23" s="37"/>
      <c r="O23" s="37"/>
      <c r="P23" s="22"/>
    </row>
    <row r="24" spans="2:16" ht="12" x14ac:dyDescent="0.2">
      <c r="B24" s="31"/>
      <c r="C24" s="32"/>
      <c r="D24" s="33"/>
      <c r="E24" s="34" t="s">
        <v>166</v>
      </c>
      <c r="F24" s="35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0</v>
      </c>
      <c r="G24" s="36">
        <f t="shared" si="0"/>
        <v>0</v>
      </c>
      <c r="H24" s="37"/>
      <c r="I24" s="37"/>
      <c r="J24" s="37"/>
      <c r="K24" s="37"/>
      <c r="L24" s="37"/>
      <c r="M24" s="37"/>
      <c r="N24" s="37"/>
      <c r="O24" s="37"/>
      <c r="P24" s="22"/>
    </row>
    <row r="25" spans="2:16" ht="12" x14ac:dyDescent="0.2">
      <c r="B25" s="31"/>
      <c r="C25" s="32"/>
      <c r="D25" s="33"/>
      <c r="E25" s="34" t="s">
        <v>166</v>
      </c>
      <c r="F25" s="35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0</v>
      </c>
      <c r="G25" s="36">
        <f t="shared" si="0"/>
        <v>0</v>
      </c>
      <c r="H25" s="37"/>
      <c r="I25" s="37"/>
      <c r="J25" s="37"/>
      <c r="K25" s="37"/>
      <c r="L25" s="37"/>
      <c r="M25" s="37"/>
      <c r="N25" s="37"/>
      <c r="O25" s="37"/>
      <c r="P25" s="22"/>
    </row>
    <row r="26" spans="2:16" ht="12" x14ac:dyDescent="0.2">
      <c r="B26" s="31"/>
      <c r="C26" s="32"/>
      <c r="D26" s="33"/>
      <c r="E26" s="34" t="s">
        <v>166</v>
      </c>
      <c r="F26" s="35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0</v>
      </c>
      <c r="G26" s="36">
        <f t="shared" si="0"/>
        <v>0</v>
      </c>
      <c r="H26" s="37"/>
      <c r="I26" s="37"/>
      <c r="J26" s="37"/>
      <c r="K26" s="37"/>
      <c r="L26" s="37"/>
      <c r="M26" s="37"/>
      <c r="N26" s="37"/>
      <c r="O26" s="37"/>
      <c r="P26" s="22"/>
    </row>
    <row r="27" spans="2:16" ht="12" x14ac:dyDescent="0.2">
      <c r="B27" s="31"/>
      <c r="C27" s="32"/>
      <c r="D27" s="33"/>
      <c r="E27" s="34" t="s">
        <v>166</v>
      </c>
      <c r="F27" s="35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0</v>
      </c>
      <c r="G27" s="36">
        <f t="shared" si="0"/>
        <v>0</v>
      </c>
      <c r="H27" s="37"/>
      <c r="I27" s="37"/>
      <c r="J27" s="37"/>
      <c r="K27" s="37"/>
      <c r="L27" s="37"/>
      <c r="M27" s="37"/>
      <c r="N27" s="37"/>
      <c r="O27" s="37"/>
      <c r="P27" s="22"/>
    </row>
    <row r="28" spans="2:16" ht="12" x14ac:dyDescent="0.2">
      <c r="B28" s="31"/>
      <c r="C28" s="32"/>
      <c r="D28" s="33"/>
      <c r="E28" s="34" t="s">
        <v>166</v>
      </c>
      <c r="F28" s="35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36">
        <f t="shared" si="0"/>
        <v>0</v>
      </c>
      <c r="H28" s="37"/>
      <c r="I28" s="37"/>
      <c r="J28" s="37"/>
      <c r="K28" s="37"/>
      <c r="L28" s="37"/>
      <c r="M28" s="37"/>
      <c r="N28" s="37"/>
      <c r="O28" s="37"/>
      <c r="P28" s="22"/>
    </row>
    <row r="29" spans="2:16" ht="12" x14ac:dyDescent="0.2">
      <c r="B29" s="31"/>
      <c r="C29" s="32"/>
      <c r="D29" s="33"/>
      <c r="E29" s="34" t="s">
        <v>166</v>
      </c>
      <c r="F29" s="35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36">
        <f t="shared" si="0"/>
        <v>0</v>
      </c>
      <c r="H29" s="37"/>
      <c r="I29" s="37"/>
      <c r="J29" s="37"/>
      <c r="K29" s="37"/>
      <c r="L29" s="37"/>
      <c r="M29" s="37"/>
      <c r="N29" s="37"/>
      <c r="O29" s="37"/>
      <c r="P29" s="22"/>
    </row>
    <row r="30" spans="2:16" ht="12" x14ac:dyDescent="0.2">
      <c r="B30" s="31"/>
      <c r="C30" s="32"/>
      <c r="D30" s="33"/>
      <c r="E30" s="34" t="s">
        <v>166</v>
      </c>
      <c r="F30" s="35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36">
        <f t="shared" si="0"/>
        <v>0</v>
      </c>
      <c r="H30" s="37"/>
      <c r="I30" s="37"/>
      <c r="J30" s="37"/>
      <c r="K30" s="37"/>
      <c r="L30" s="37"/>
      <c r="M30" s="37"/>
      <c r="N30" s="37"/>
      <c r="O30" s="37"/>
      <c r="P30" s="22"/>
    </row>
    <row r="31" spans="2:16" ht="12" x14ac:dyDescent="0.2">
      <c r="B31" s="31"/>
      <c r="C31" s="32"/>
      <c r="D31" s="33"/>
      <c r="E31" s="34" t="s">
        <v>166</v>
      </c>
      <c r="F31" s="35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36">
        <f t="shared" si="0"/>
        <v>0</v>
      </c>
      <c r="H31" s="37"/>
      <c r="I31" s="37"/>
      <c r="J31" s="37"/>
      <c r="K31" s="37"/>
      <c r="L31" s="37"/>
      <c r="M31" s="37"/>
      <c r="N31" s="37"/>
      <c r="O31" s="37"/>
      <c r="P31" s="22"/>
    </row>
    <row r="32" spans="2:16" ht="12" x14ac:dyDescent="0.2">
      <c r="B32" s="31"/>
      <c r="C32" s="32"/>
      <c r="D32" s="33"/>
      <c r="E32" s="34" t="s">
        <v>166</v>
      </c>
      <c r="F32" s="35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36">
        <f t="shared" si="0"/>
        <v>0</v>
      </c>
      <c r="H32" s="37"/>
      <c r="I32" s="37"/>
      <c r="J32" s="37"/>
      <c r="K32" s="37"/>
      <c r="L32" s="37"/>
      <c r="M32" s="37"/>
      <c r="N32" s="37"/>
      <c r="O32" s="37"/>
      <c r="P32" s="22"/>
    </row>
    <row r="33" spans="2:16" ht="12" x14ac:dyDescent="0.2">
      <c r="B33" s="31"/>
      <c r="C33" s="32"/>
      <c r="D33" s="33"/>
      <c r="E33" s="34" t="s">
        <v>166</v>
      </c>
      <c r="F33" s="35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36">
        <f t="shared" si="0"/>
        <v>0</v>
      </c>
      <c r="H33" s="37"/>
      <c r="I33" s="37"/>
      <c r="J33" s="37"/>
      <c r="K33" s="37"/>
      <c r="L33" s="37"/>
      <c r="M33" s="37"/>
      <c r="N33" s="37"/>
      <c r="O33" s="37"/>
      <c r="P33" s="22"/>
    </row>
    <row r="34" spans="2:16" ht="12" x14ac:dyDescent="0.2">
      <c r="B34" s="31"/>
      <c r="C34" s="32"/>
      <c r="D34" s="33"/>
      <c r="E34" s="34" t="s">
        <v>166</v>
      </c>
      <c r="F34" s="35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36">
        <f t="shared" si="0"/>
        <v>0</v>
      </c>
      <c r="H34" s="37"/>
      <c r="I34" s="37"/>
      <c r="J34" s="37"/>
      <c r="K34" s="37"/>
      <c r="L34" s="37"/>
      <c r="M34" s="37"/>
      <c r="N34" s="37"/>
      <c r="O34" s="37"/>
      <c r="P34" s="22"/>
    </row>
    <row r="35" spans="2:16" ht="12" x14ac:dyDescent="0.2">
      <c r="B35" s="31"/>
      <c r="C35" s="32"/>
      <c r="D35" s="33"/>
      <c r="E35" s="34" t="s">
        <v>166</v>
      </c>
      <c r="F35" s="35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36">
        <f t="shared" si="0"/>
        <v>0</v>
      </c>
      <c r="H35" s="37"/>
      <c r="I35" s="37"/>
      <c r="J35" s="37"/>
      <c r="K35" s="37"/>
      <c r="L35" s="37"/>
      <c r="M35" s="37"/>
      <c r="N35" s="37"/>
      <c r="O35" s="37"/>
      <c r="P35" s="22"/>
    </row>
    <row r="36" spans="2:16" ht="12" x14ac:dyDescent="0.2">
      <c r="B36" s="31"/>
      <c r="C36" s="32"/>
      <c r="D36" s="33"/>
      <c r="E36" s="34" t="s">
        <v>166</v>
      </c>
      <c r="F36" s="35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36">
        <f t="shared" si="0"/>
        <v>0</v>
      </c>
      <c r="H36" s="37"/>
      <c r="I36" s="37"/>
      <c r="J36" s="37"/>
      <c r="K36" s="37"/>
      <c r="L36" s="37"/>
      <c r="M36" s="37"/>
      <c r="N36" s="37"/>
      <c r="O36" s="37"/>
      <c r="P36" s="22"/>
    </row>
    <row r="37" spans="2:16" ht="12" x14ac:dyDescent="0.2">
      <c r="B37" s="31"/>
      <c r="C37" s="32"/>
      <c r="D37" s="33"/>
      <c r="E37" s="34" t="s">
        <v>166</v>
      </c>
      <c r="F37" s="35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36">
        <f t="shared" si="0"/>
        <v>0</v>
      </c>
      <c r="H37" s="37"/>
      <c r="I37" s="37"/>
      <c r="J37" s="37"/>
      <c r="K37" s="37"/>
      <c r="L37" s="37"/>
      <c r="M37" s="37"/>
      <c r="N37" s="37"/>
      <c r="O37" s="37"/>
      <c r="P37" s="22"/>
    </row>
    <row r="38" spans="2:16" ht="12" x14ac:dyDescent="0.2">
      <c r="B38" s="31"/>
      <c r="C38" s="32"/>
      <c r="D38" s="33"/>
      <c r="E38" s="34" t="s">
        <v>166</v>
      </c>
      <c r="F38" s="35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36">
        <f t="shared" si="0"/>
        <v>0</v>
      </c>
      <c r="H38" s="37"/>
      <c r="I38" s="37"/>
      <c r="J38" s="37"/>
      <c r="K38" s="37"/>
      <c r="L38" s="37"/>
      <c r="M38" s="37"/>
      <c r="N38" s="37"/>
      <c r="O38" s="37"/>
      <c r="P38" s="22"/>
    </row>
    <row r="39" spans="2:16" ht="12" x14ac:dyDescent="0.2">
      <c r="B39" s="31"/>
      <c r="C39" s="32"/>
      <c r="D39" s="33"/>
      <c r="E39" s="34" t="s">
        <v>166</v>
      </c>
      <c r="F39" s="35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36">
        <f t="shared" si="0"/>
        <v>0</v>
      </c>
      <c r="H39" s="37"/>
      <c r="I39" s="37"/>
      <c r="J39" s="37"/>
      <c r="K39" s="37"/>
      <c r="L39" s="37"/>
      <c r="M39" s="37"/>
      <c r="N39" s="37"/>
      <c r="O39" s="37"/>
      <c r="P39" s="22"/>
    </row>
    <row r="40" spans="2:16" ht="12" x14ac:dyDescent="0.2">
      <c r="B40" s="26"/>
      <c r="C40" s="10"/>
      <c r="D40" s="10"/>
      <c r="E40" s="27"/>
      <c r="F40" s="68"/>
      <c r="G40" s="69"/>
      <c r="H40" s="30"/>
      <c r="I40" s="30"/>
      <c r="J40" s="30"/>
      <c r="K40" s="30"/>
      <c r="L40" s="30"/>
      <c r="M40" s="30"/>
      <c r="N40" s="30"/>
      <c r="O40" s="30"/>
      <c r="P40" s="22"/>
    </row>
    <row r="41" spans="2:16" ht="12" x14ac:dyDescent="0.2">
      <c r="B41" s="31"/>
      <c r="C41" s="32"/>
      <c r="D41" s="39" t="s">
        <v>41</v>
      </c>
      <c r="E41" s="34" t="s">
        <v>707</v>
      </c>
      <c r="F41" s="35">
        <f>IF(COUNT(H41:P41)&gt;=5,SUM(LARGE(H41:P41,{1,2,3,4,5})),IF(COUNT(H41:P41)=4,SUM(LARGE(H41:P41,{1,2,3,4})),IF(COUNT(H41:P41)=3,SUM(LARGE(H41:P41,{1,2,3})),IF(COUNT(H41:P41)=2,SUM(LARGE(H41:P41,{1,2})),IF(COUNT(H41:P41)=1,SUM(LARGE(H41:P41,{1})),0)))))</f>
        <v>7040</v>
      </c>
      <c r="G41" s="36">
        <f>COUNT(H41:P41)-COUNTIF(H41:P41,"=0")</f>
        <v>5</v>
      </c>
      <c r="H41" s="40">
        <v>1120</v>
      </c>
      <c r="I41" s="40">
        <v>1120</v>
      </c>
      <c r="J41" s="40"/>
      <c r="K41" s="40">
        <v>1600</v>
      </c>
      <c r="L41" s="40"/>
      <c r="M41" s="40"/>
      <c r="N41" s="40">
        <v>1600</v>
      </c>
      <c r="O41" s="40">
        <v>1600</v>
      </c>
      <c r="P41" s="22"/>
    </row>
    <row r="42" spans="2:16" ht="10.199999999999999" x14ac:dyDescent="0.2">
      <c r="B42" s="41"/>
      <c r="C42" s="42"/>
      <c r="D42" s="42"/>
      <c r="E42" s="43"/>
      <c r="F42" s="56"/>
      <c r="G42" s="56"/>
      <c r="H42" s="44"/>
      <c r="I42" s="44"/>
      <c r="J42" s="44"/>
      <c r="K42" s="44"/>
      <c r="L42" s="44"/>
      <c r="M42" s="44"/>
      <c r="N42" s="44"/>
      <c r="O42" s="44"/>
      <c r="P42" s="22"/>
    </row>
    <row r="43" spans="2:16" ht="10.199999999999999" x14ac:dyDescent="0.2">
      <c r="B43" s="45"/>
      <c r="C43" s="46"/>
      <c r="D43" s="47" t="str">
        <f>SM!D41</f>
        <v>CONTAGEM DE SEMANAS</v>
      </c>
      <c r="E43" s="48"/>
      <c r="F43" s="57"/>
      <c r="G43" s="57"/>
      <c r="H43" s="50">
        <f>SM!H$41</f>
        <v>51</v>
      </c>
      <c r="I43" s="50">
        <f>SM!I$41</f>
        <v>39</v>
      </c>
      <c r="J43" s="50">
        <f>SM!J$41</f>
        <v>35</v>
      </c>
      <c r="K43" s="50">
        <f>SM!K$41</f>
        <v>31</v>
      </c>
      <c r="L43" s="50">
        <f>SM!L$41</f>
        <v>30</v>
      </c>
      <c r="M43" s="50">
        <f>SM!M$41</f>
        <v>12</v>
      </c>
      <c r="N43" s="50">
        <f>SM!N$41</f>
        <v>5</v>
      </c>
      <c r="O43" s="50">
        <f>SM!O$41</f>
        <v>1</v>
      </c>
      <c r="P43" s="51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4"/>
  <sheetViews>
    <sheetView workbookViewId="0"/>
  </sheetViews>
  <sheetFormatPr defaultRowHeight="14.4" x14ac:dyDescent="0.2"/>
  <cols>
    <col min="4" max="4" width="35.140625" bestFit="1" customWidth="1"/>
    <col min="5" max="5" width="37.28515625" bestFit="1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92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11"/>
      <c r="G5" s="11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58"/>
      <c r="E7" s="58"/>
      <c r="F7" s="18"/>
      <c r="G7" s="18"/>
      <c r="H7" s="19">
        <f>SM!F7</f>
        <v>0</v>
      </c>
      <c r="I7" s="20">
        <f>SM!G7</f>
        <v>0</v>
      </c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58"/>
      <c r="E8" s="58"/>
      <c r="F8" s="18"/>
      <c r="G8" s="18"/>
      <c r="H8" s="19">
        <f>SM!F8</f>
        <v>0</v>
      </c>
      <c r="I8" s="20">
        <f>SM!G8</f>
        <v>0</v>
      </c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11"/>
      <c r="G9" s="11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3" t="s">
        <v>28</v>
      </c>
      <c r="E10" s="38" t="s">
        <v>78</v>
      </c>
      <c r="F10" s="34" t="s">
        <v>231</v>
      </c>
      <c r="G10" s="34" t="s">
        <v>231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6000</v>
      </c>
      <c r="I10" s="36">
        <f t="shared" ref="I10:I39" si="0">COUNT(J10:R10)-COUNTIF(J10:R10,"=0")</f>
        <v>6</v>
      </c>
      <c r="J10" s="37"/>
      <c r="K10" s="37">
        <v>1120</v>
      </c>
      <c r="L10" s="37">
        <v>440</v>
      </c>
      <c r="M10" s="37">
        <v>1360</v>
      </c>
      <c r="N10" s="37"/>
      <c r="O10" s="37">
        <v>800</v>
      </c>
      <c r="P10" s="37">
        <v>1120</v>
      </c>
      <c r="Q10" s="37">
        <v>1600</v>
      </c>
      <c r="R10" s="22"/>
    </row>
    <row r="11" spans="2:18" ht="12" x14ac:dyDescent="0.2">
      <c r="B11" s="31"/>
      <c r="C11" s="32">
        <v>2</v>
      </c>
      <c r="D11" s="38" t="s">
        <v>53</v>
      </c>
      <c r="E11" s="33" t="s">
        <v>24</v>
      </c>
      <c r="F11" s="34" t="s">
        <v>701</v>
      </c>
      <c r="G11" s="34" t="s">
        <v>701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4080</v>
      </c>
      <c r="I11" s="36">
        <f t="shared" si="0"/>
        <v>3</v>
      </c>
      <c r="J11" s="37">
        <v>1120</v>
      </c>
      <c r="K11" s="37">
        <v>1360</v>
      </c>
      <c r="L11" s="37"/>
      <c r="M11" s="37">
        <v>1600</v>
      </c>
      <c r="N11" s="37"/>
      <c r="O11" s="37"/>
      <c r="P11" s="37"/>
      <c r="Q11" s="37"/>
      <c r="R11" s="22"/>
    </row>
    <row r="12" spans="2:18" ht="12" x14ac:dyDescent="0.2">
      <c r="B12" s="31"/>
      <c r="C12" s="32">
        <v>3</v>
      </c>
      <c r="D12" s="33" t="s">
        <v>77</v>
      </c>
      <c r="E12" s="33" t="s">
        <v>70</v>
      </c>
      <c r="F12" s="34" t="s">
        <v>701</v>
      </c>
      <c r="G12" s="34" t="s">
        <v>704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3320</v>
      </c>
      <c r="I12" s="36">
        <f t="shared" si="0"/>
        <v>4</v>
      </c>
      <c r="J12" s="37">
        <v>880</v>
      </c>
      <c r="K12" s="37">
        <v>880</v>
      </c>
      <c r="L12" s="37">
        <v>440</v>
      </c>
      <c r="M12" s="37">
        <v>1120</v>
      </c>
      <c r="N12" s="37"/>
      <c r="O12" s="37"/>
      <c r="P12" s="37"/>
      <c r="Q12" s="37"/>
      <c r="R12" s="22"/>
    </row>
    <row r="13" spans="2:18" ht="12" x14ac:dyDescent="0.2">
      <c r="B13" s="31"/>
      <c r="C13" s="32">
        <v>4</v>
      </c>
      <c r="D13" s="38" t="s">
        <v>79</v>
      </c>
      <c r="E13" s="33" t="s">
        <v>83</v>
      </c>
      <c r="F13" s="34" t="s">
        <v>704</v>
      </c>
      <c r="G13" s="34" t="s">
        <v>701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3240</v>
      </c>
      <c r="I13" s="36">
        <f t="shared" si="0"/>
        <v>4</v>
      </c>
      <c r="J13" s="37">
        <v>880</v>
      </c>
      <c r="K13" s="37">
        <v>880</v>
      </c>
      <c r="L13" s="37">
        <v>800</v>
      </c>
      <c r="M13" s="37"/>
      <c r="N13" s="37"/>
      <c r="O13" s="37">
        <v>680</v>
      </c>
      <c r="P13" s="37"/>
      <c r="Q13" s="37"/>
      <c r="R13" s="22"/>
    </row>
    <row r="14" spans="2:18" ht="12" x14ac:dyDescent="0.2">
      <c r="B14" s="31"/>
      <c r="C14" s="32">
        <v>5</v>
      </c>
      <c r="D14" s="39" t="s">
        <v>93</v>
      </c>
      <c r="E14" s="39" t="s">
        <v>76</v>
      </c>
      <c r="F14" s="34" t="s">
        <v>701</v>
      </c>
      <c r="G14" s="34" t="s">
        <v>704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2680</v>
      </c>
      <c r="I14" s="36">
        <f t="shared" si="0"/>
        <v>3</v>
      </c>
      <c r="J14" s="37">
        <v>1360</v>
      </c>
      <c r="K14" s="37">
        <v>880</v>
      </c>
      <c r="L14" s="37">
        <v>440</v>
      </c>
      <c r="M14" s="37"/>
      <c r="N14" s="37"/>
      <c r="O14" s="37"/>
      <c r="P14" s="37"/>
      <c r="Q14" s="37"/>
      <c r="R14" s="22"/>
    </row>
    <row r="15" spans="2:18" ht="12" x14ac:dyDescent="0.2">
      <c r="B15" s="31"/>
      <c r="C15" s="32"/>
      <c r="D15" s="33" t="s">
        <v>94</v>
      </c>
      <c r="E15" s="33" t="s">
        <v>77</v>
      </c>
      <c r="F15" s="34" t="s">
        <v>701</v>
      </c>
      <c r="G15" s="34" t="s">
        <v>701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2680</v>
      </c>
      <c r="I15" s="36">
        <f t="shared" si="0"/>
        <v>3</v>
      </c>
      <c r="J15" s="37"/>
      <c r="K15" s="37"/>
      <c r="L15" s="37"/>
      <c r="M15" s="37"/>
      <c r="N15" s="37"/>
      <c r="O15" s="37">
        <v>440</v>
      </c>
      <c r="P15" s="37">
        <v>1120</v>
      </c>
      <c r="Q15" s="37">
        <v>1120</v>
      </c>
      <c r="R15" s="22"/>
    </row>
    <row r="16" spans="2:18" ht="12" x14ac:dyDescent="0.2">
      <c r="B16" s="31"/>
      <c r="C16" s="32">
        <v>7</v>
      </c>
      <c r="D16" s="33" t="s">
        <v>95</v>
      </c>
      <c r="E16" s="33" t="s">
        <v>82</v>
      </c>
      <c r="F16" s="34" t="s">
        <v>709</v>
      </c>
      <c r="G16" s="34" t="s">
        <v>709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2000</v>
      </c>
      <c r="I16" s="36">
        <f t="shared" si="0"/>
        <v>2</v>
      </c>
      <c r="J16" s="37">
        <v>880</v>
      </c>
      <c r="K16" s="37"/>
      <c r="L16" s="37"/>
      <c r="M16" s="37"/>
      <c r="N16" s="37"/>
      <c r="O16" s="37"/>
      <c r="P16" s="37"/>
      <c r="Q16" s="37">
        <v>1120</v>
      </c>
      <c r="R16" s="22"/>
    </row>
    <row r="17" spans="2:18" ht="12" x14ac:dyDescent="0.2">
      <c r="B17" s="31"/>
      <c r="C17" s="32">
        <v>8</v>
      </c>
      <c r="D17" s="33" t="s">
        <v>71</v>
      </c>
      <c r="E17" s="33" t="s">
        <v>69</v>
      </c>
      <c r="F17" s="34" t="s">
        <v>705</v>
      </c>
      <c r="G17" s="34" t="s">
        <v>705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1800</v>
      </c>
      <c r="I17" s="36">
        <f t="shared" si="0"/>
        <v>2</v>
      </c>
      <c r="J17" s="37"/>
      <c r="K17" s="37"/>
      <c r="L17" s="37"/>
      <c r="M17" s="37"/>
      <c r="N17" s="37"/>
      <c r="O17" s="37">
        <v>440</v>
      </c>
      <c r="P17" s="37">
        <v>1360</v>
      </c>
      <c r="Q17" s="37"/>
      <c r="R17" s="22"/>
    </row>
    <row r="18" spans="2:18" ht="12" x14ac:dyDescent="0.2">
      <c r="B18" s="31"/>
      <c r="C18" s="32">
        <v>9</v>
      </c>
      <c r="D18" s="33" t="s">
        <v>84</v>
      </c>
      <c r="E18" s="38" t="s">
        <v>50</v>
      </c>
      <c r="F18" s="34" t="s">
        <v>702</v>
      </c>
      <c r="G18" s="34" t="s">
        <v>702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1600</v>
      </c>
      <c r="I18" s="36">
        <f t="shared" si="0"/>
        <v>1</v>
      </c>
      <c r="J18" s="37">
        <v>1600</v>
      </c>
      <c r="K18" s="37"/>
      <c r="L18" s="37"/>
      <c r="M18" s="37"/>
      <c r="N18" s="37"/>
      <c r="O18" s="37"/>
      <c r="P18" s="37"/>
      <c r="Q18" s="37"/>
      <c r="R18" s="22"/>
    </row>
    <row r="19" spans="2:18" ht="12" x14ac:dyDescent="0.2">
      <c r="B19" s="31"/>
      <c r="C19" s="32"/>
      <c r="D19" s="33" t="s">
        <v>55</v>
      </c>
      <c r="E19" s="39" t="s">
        <v>76</v>
      </c>
      <c r="F19" s="34" t="s">
        <v>704</v>
      </c>
      <c r="G19" s="34" t="s">
        <v>704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1600</v>
      </c>
      <c r="I19" s="36">
        <f t="shared" si="0"/>
        <v>1</v>
      </c>
      <c r="J19" s="37"/>
      <c r="K19" s="37"/>
      <c r="L19" s="37"/>
      <c r="M19" s="37"/>
      <c r="N19" s="37"/>
      <c r="O19" s="37"/>
      <c r="P19" s="37">
        <v>1600</v>
      </c>
      <c r="Q19" s="37"/>
      <c r="R19" s="22"/>
    </row>
    <row r="20" spans="2:18" ht="12" x14ac:dyDescent="0.2">
      <c r="B20" s="31"/>
      <c r="C20" s="32">
        <v>11</v>
      </c>
      <c r="D20" s="33" t="s">
        <v>96</v>
      </c>
      <c r="E20" s="38" t="s">
        <v>50</v>
      </c>
      <c r="F20" s="34" t="s">
        <v>702</v>
      </c>
      <c r="G20" s="34" t="s">
        <v>702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1360</v>
      </c>
      <c r="I20" s="36">
        <f t="shared" si="0"/>
        <v>1</v>
      </c>
      <c r="J20" s="37"/>
      <c r="K20" s="37"/>
      <c r="L20" s="37"/>
      <c r="M20" s="37"/>
      <c r="N20" s="37"/>
      <c r="O20" s="37"/>
      <c r="P20" s="37"/>
      <c r="Q20" s="37">
        <v>1360</v>
      </c>
      <c r="R20" s="22"/>
    </row>
    <row r="21" spans="2:18" ht="12" x14ac:dyDescent="0.2">
      <c r="B21" s="31"/>
      <c r="C21" s="32">
        <v>12</v>
      </c>
      <c r="D21" s="33" t="s">
        <v>97</v>
      </c>
      <c r="E21" s="33" t="s">
        <v>82</v>
      </c>
      <c r="F21" s="34" t="s">
        <v>709</v>
      </c>
      <c r="G21" s="34" t="s">
        <v>709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1120</v>
      </c>
      <c r="I21" s="36">
        <f t="shared" si="0"/>
        <v>1</v>
      </c>
      <c r="J21" s="37"/>
      <c r="K21" s="37"/>
      <c r="L21" s="37"/>
      <c r="M21" s="37">
        <v>1120</v>
      </c>
      <c r="N21" s="37"/>
      <c r="O21" s="37"/>
      <c r="P21" s="37"/>
      <c r="Q21" s="37"/>
      <c r="R21" s="22"/>
    </row>
    <row r="22" spans="2:18" ht="12" x14ac:dyDescent="0.2">
      <c r="B22" s="31"/>
      <c r="C22" s="32">
        <v>13</v>
      </c>
      <c r="D22" s="33" t="s">
        <v>80</v>
      </c>
      <c r="E22" s="33" t="s">
        <v>98</v>
      </c>
      <c r="F22" s="34" t="s">
        <v>702</v>
      </c>
      <c r="G22" s="34" t="s">
        <v>702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800</v>
      </c>
      <c r="I22" s="36">
        <f t="shared" si="0"/>
        <v>1</v>
      </c>
      <c r="J22" s="37"/>
      <c r="K22" s="37"/>
      <c r="L22" s="37"/>
      <c r="M22" s="37"/>
      <c r="N22" s="37">
        <v>800</v>
      </c>
      <c r="O22" s="37"/>
      <c r="P22" s="37"/>
      <c r="Q22" s="37"/>
      <c r="R22" s="22"/>
    </row>
    <row r="23" spans="2:18" ht="12" x14ac:dyDescent="0.2">
      <c r="B23" s="31"/>
      <c r="C23" s="32">
        <v>14</v>
      </c>
      <c r="D23" s="38" t="s">
        <v>53</v>
      </c>
      <c r="E23" s="38" t="s">
        <v>81</v>
      </c>
      <c r="F23" s="34" t="s">
        <v>701</v>
      </c>
      <c r="G23" s="34" t="s">
        <v>701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680</v>
      </c>
      <c r="I23" s="36">
        <f t="shared" si="0"/>
        <v>1</v>
      </c>
      <c r="J23" s="37"/>
      <c r="K23" s="37"/>
      <c r="L23" s="37">
        <v>680</v>
      </c>
      <c r="M23" s="37"/>
      <c r="N23" s="37"/>
      <c r="O23" s="37"/>
      <c r="P23" s="37"/>
      <c r="Q23" s="37"/>
      <c r="R23" s="22"/>
    </row>
    <row r="24" spans="2:18" ht="12" x14ac:dyDescent="0.2">
      <c r="B24" s="31"/>
      <c r="C24" s="32">
        <v>15</v>
      </c>
      <c r="D24" s="33" t="s">
        <v>99</v>
      </c>
      <c r="E24" s="33" t="s">
        <v>47</v>
      </c>
      <c r="F24" s="34" t="s">
        <v>231</v>
      </c>
      <c r="G24" s="34" t="s">
        <v>231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560</v>
      </c>
      <c r="I24" s="36">
        <f t="shared" si="0"/>
        <v>1</v>
      </c>
      <c r="J24" s="37"/>
      <c r="K24" s="37"/>
      <c r="L24" s="37">
        <v>560</v>
      </c>
      <c r="M24" s="37"/>
      <c r="N24" s="37"/>
      <c r="O24" s="37"/>
      <c r="P24" s="37"/>
      <c r="Q24" s="37"/>
      <c r="R24" s="22"/>
    </row>
    <row r="25" spans="2:18" ht="12" x14ac:dyDescent="0.2">
      <c r="B25" s="31"/>
      <c r="C25" s="32"/>
      <c r="D25" s="38" t="s">
        <v>53</v>
      </c>
      <c r="E25" s="33" t="s">
        <v>100</v>
      </c>
      <c r="F25" s="34" t="s">
        <v>701</v>
      </c>
      <c r="G25" s="34" t="s">
        <v>701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560</v>
      </c>
      <c r="I25" s="36">
        <f t="shared" si="0"/>
        <v>1</v>
      </c>
      <c r="J25" s="37"/>
      <c r="K25" s="37"/>
      <c r="L25" s="37"/>
      <c r="M25" s="37"/>
      <c r="N25" s="37"/>
      <c r="O25" s="37">
        <v>560</v>
      </c>
      <c r="P25" s="37"/>
      <c r="Q25" s="37"/>
      <c r="R25" s="22"/>
    </row>
    <row r="26" spans="2:18" ht="12" x14ac:dyDescent="0.2">
      <c r="B26" s="31"/>
      <c r="C26" s="32"/>
      <c r="D26" s="33" t="s">
        <v>49</v>
      </c>
      <c r="E26" s="39" t="s">
        <v>76</v>
      </c>
      <c r="F26" s="34" t="s">
        <v>704</v>
      </c>
      <c r="G26" s="34" t="s">
        <v>704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560</v>
      </c>
      <c r="I26" s="36">
        <f t="shared" si="0"/>
        <v>1</v>
      </c>
      <c r="J26" s="37"/>
      <c r="K26" s="37"/>
      <c r="L26" s="37"/>
      <c r="M26" s="37"/>
      <c r="N26" s="37"/>
      <c r="O26" s="37">
        <v>560</v>
      </c>
      <c r="P26" s="37"/>
      <c r="Q26" s="37"/>
      <c r="R26" s="22"/>
    </row>
    <row r="27" spans="2:18" ht="12" x14ac:dyDescent="0.2">
      <c r="B27" s="31"/>
      <c r="C27" s="32">
        <v>18</v>
      </c>
      <c r="D27" s="38" t="s">
        <v>81</v>
      </c>
      <c r="E27" s="33" t="s">
        <v>54</v>
      </c>
      <c r="F27" s="34" t="s">
        <v>701</v>
      </c>
      <c r="G27" s="34" t="s">
        <v>701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440</v>
      </c>
      <c r="I27" s="36">
        <f t="shared" si="0"/>
        <v>1</v>
      </c>
      <c r="J27" s="37"/>
      <c r="K27" s="37"/>
      <c r="L27" s="37"/>
      <c r="M27" s="37"/>
      <c r="N27" s="37"/>
      <c r="O27" s="37">
        <v>440</v>
      </c>
      <c r="P27" s="37"/>
      <c r="Q27" s="37"/>
      <c r="R27" s="22"/>
    </row>
    <row r="28" spans="2:18" ht="12" x14ac:dyDescent="0.2">
      <c r="B28" s="31"/>
      <c r="C28" s="32"/>
      <c r="D28" s="38"/>
      <c r="E28" s="33"/>
      <c r="F28" s="34" t="s">
        <v>166</v>
      </c>
      <c r="G28" s="34" t="s">
        <v>166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36">
        <f t="shared" si="0"/>
        <v>0</v>
      </c>
      <c r="J28" s="37"/>
      <c r="K28" s="37"/>
      <c r="L28" s="37"/>
      <c r="M28" s="37"/>
      <c r="N28" s="37"/>
      <c r="O28" s="37"/>
      <c r="P28" s="37"/>
      <c r="Q28" s="37"/>
      <c r="R28" s="22"/>
    </row>
    <row r="29" spans="2:18" ht="12" x14ac:dyDescent="0.2">
      <c r="B29" s="31"/>
      <c r="C29" s="32"/>
      <c r="D29" s="33"/>
      <c r="E29" s="38"/>
      <c r="F29" s="34" t="s">
        <v>166</v>
      </c>
      <c r="G29" s="34" t="s">
        <v>166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36">
        <f t="shared" si="0"/>
        <v>0</v>
      </c>
      <c r="J29" s="37"/>
      <c r="K29" s="37"/>
      <c r="L29" s="37"/>
      <c r="M29" s="37"/>
      <c r="N29" s="37"/>
      <c r="O29" s="37"/>
      <c r="P29" s="37"/>
      <c r="Q29" s="37"/>
      <c r="R29" s="22"/>
    </row>
    <row r="30" spans="2:18" ht="12" x14ac:dyDescent="0.2">
      <c r="B30" s="31"/>
      <c r="C30" s="32"/>
      <c r="D30" s="33"/>
      <c r="E30" s="38"/>
      <c r="F30" s="34" t="s">
        <v>166</v>
      </c>
      <c r="G30" s="34" t="s">
        <v>166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36">
        <f t="shared" si="0"/>
        <v>0</v>
      </c>
      <c r="J30" s="37"/>
      <c r="K30" s="37"/>
      <c r="L30" s="37"/>
      <c r="M30" s="37"/>
      <c r="N30" s="37"/>
      <c r="O30" s="37"/>
      <c r="P30" s="37"/>
      <c r="Q30" s="37"/>
      <c r="R30" s="22"/>
    </row>
    <row r="31" spans="2:18" ht="12" x14ac:dyDescent="0.2">
      <c r="B31" s="31"/>
      <c r="C31" s="32"/>
      <c r="D31" s="33"/>
      <c r="E31" s="33"/>
      <c r="F31" s="34" t="s">
        <v>166</v>
      </c>
      <c r="G31" s="34" t="s">
        <v>166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36">
        <f t="shared" si="0"/>
        <v>0</v>
      </c>
      <c r="J31" s="37"/>
      <c r="K31" s="37"/>
      <c r="L31" s="37"/>
      <c r="M31" s="37"/>
      <c r="N31" s="37"/>
      <c r="O31" s="37"/>
      <c r="P31" s="37"/>
      <c r="Q31" s="37"/>
      <c r="R31" s="22"/>
    </row>
    <row r="32" spans="2:18" ht="12" x14ac:dyDescent="0.2">
      <c r="B32" s="31"/>
      <c r="C32" s="32"/>
      <c r="D32" s="33"/>
      <c r="E32" s="33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0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8"/>
      <c r="E33" s="38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si="0"/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33"/>
      <c r="E34" s="33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si="0"/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33"/>
      <c r="E35" s="33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0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33"/>
      <c r="E36" s="38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0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3"/>
      <c r="E37" s="38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0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33"/>
      <c r="E38" s="38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0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3"/>
      <c r="E39" s="38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0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2" x14ac:dyDescent="0.2">
      <c r="B40" s="26"/>
      <c r="C40" s="10"/>
      <c r="D40" s="10"/>
      <c r="E40" s="10"/>
      <c r="F40" s="11"/>
      <c r="G40" s="11"/>
      <c r="H40" s="12"/>
      <c r="I40" s="13"/>
      <c r="J40" s="14"/>
      <c r="K40" s="14"/>
      <c r="L40" s="14"/>
      <c r="M40" s="14"/>
      <c r="N40" s="14"/>
      <c r="O40" s="14"/>
      <c r="P40" s="14"/>
      <c r="Q40" s="14"/>
      <c r="R40" s="22"/>
    </row>
    <row r="41" spans="2:18" ht="12" x14ac:dyDescent="0.2">
      <c r="B41" s="31"/>
      <c r="C41" s="32"/>
      <c r="D41" s="39"/>
      <c r="E41" s="39"/>
      <c r="F41" s="34" t="s">
        <v>166</v>
      </c>
      <c r="G41" s="34" t="s">
        <v>166</v>
      </c>
      <c r="H41" s="35">
        <f>IF(COUNT(J41:R41)&gt;=5,SUM(LARGE(J41:R41,{1,2,3,4,5})),IF(COUNT(J41:R41)=4,SUM(LARGE(J41:R41,{1,2,3,4})),IF(COUNT(J41:R41)=3,SUM(LARGE(J41:R41,{1,2,3})),IF(COUNT(J41:R41)=2,SUM(LARGE(J41:R41,{1,2})),IF(COUNT(J41:R41)=1,SUM(LARGE(J41:R41,{1})),0)))))</f>
        <v>0</v>
      </c>
      <c r="I41" s="36">
        <f>COUNT(J41:R41)-COUNTIF(J41:R41,"=0")</f>
        <v>0</v>
      </c>
      <c r="J41" s="37"/>
      <c r="K41" s="37"/>
      <c r="L41" s="37"/>
      <c r="M41" s="37"/>
      <c r="N41" s="37"/>
      <c r="O41" s="37"/>
      <c r="P41" s="37"/>
      <c r="Q41" s="37"/>
      <c r="R41" s="22"/>
    </row>
    <row r="42" spans="2:18" ht="12" x14ac:dyDescent="0.2">
      <c r="B42" s="31"/>
      <c r="C42" s="32"/>
      <c r="D42" s="33"/>
      <c r="E42" s="39"/>
      <c r="F42" s="34" t="s">
        <v>166</v>
      </c>
      <c r="G42" s="34" t="s">
        <v>166</v>
      </c>
      <c r="H42" s="35">
        <f>IF(COUNT(J42:R42)&gt;=5,SUM(LARGE(J42:R42,{1,2,3,4,5})),IF(COUNT(J42:R42)=4,SUM(LARGE(J42:R42,{1,2,3,4})),IF(COUNT(J42:R42)=3,SUM(LARGE(J42:R42,{1,2,3})),IF(COUNT(J42:R42)=2,SUM(LARGE(J42:R42,{1,2})),IF(COUNT(J42:R42)=1,SUM(LARGE(J42:R42,{1})),0)))))</f>
        <v>0</v>
      </c>
      <c r="I42" s="36">
        <f>COUNT(J42:R42)-COUNTIF(J42:R42,"=0")</f>
        <v>0</v>
      </c>
      <c r="J42" s="37"/>
      <c r="K42" s="37"/>
      <c r="L42" s="37"/>
      <c r="M42" s="37"/>
      <c r="N42" s="37"/>
      <c r="O42" s="37"/>
      <c r="P42" s="37"/>
      <c r="Q42" s="37"/>
      <c r="R42" s="22"/>
    </row>
    <row r="43" spans="2:18" ht="10.199999999999999" x14ac:dyDescent="0.2">
      <c r="B43" s="41"/>
      <c r="C43" s="42"/>
      <c r="D43" s="42"/>
      <c r="E43" s="42"/>
      <c r="F43" s="48"/>
      <c r="G43" s="48"/>
      <c r="H43" s="57"/>
      <c r="I43" s="57"/>
      <c r="J43" s="42"/>
      <c r="K43" s="42"/>
      <c r="L43" s="42"/>
      <c r="M43" s="42"/>
      <c r="N43" s="42"/>
      <c r="O43" s="42"/>
      <c r="P43" s="42"/>
      <c r="Q43" s="42"/>
      <c r="R43" s="22"/>
    </row>
    <row r="44" spans="2:18" ht="10.199999999999999" x14ac:dyDescent="0.2">
      <c r="B44" s="45"/>
      <c r="C44" s="46"/>
      <c r="D44" s="47"/>
      <c r="E44" s="47" t="str">
        <f>SM!$D$41</f>
        <v>CONTAGEM DE SEMANAS</v>
      </c>
      <c r="F44" s="48"/>
      <c r="G44" s="48"/>
      <c r="H44" s="57"/>
      <c r="I44" s="57"/>
      <c r="J44" s="50">
        <f>SM!H$41</f>
        <v>51</v>
      </c>
      <c r="K44" s="50">
        <f>SM!I$41</f>
        <v>39</v>
      </c>
      <c r="L44" s="50">
        <f>SM!J$41</f>
        <v>35</v>
      </c>
      <c r="M44" s="50">
        <f>SM!K$41</f>
        <v>31</v>
      </c>
      <c r="N44" s="50">
        <f>SM!L$41</f>
        <v>30</v>
      </c>
      <c r="O44" s="50">
        <f>SM!M$41</f>
        <v>12</v>
      </c>
      <c r="P44" s="50">
        <f>SM!N$41</f>
        <v>5</v>
      </c>
      <c r="Q44" s="50">
        <f>SM!O$41</f>
        <v>1</v>
      </c>
      <c r="R44" s="51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B2:R45"/>
  <sheetViews>
    <sheetView workbookViewId="0">
      <selection activeCell="D20" sqref="D20"/>
    </sheetView>
  </sheetViews>
  <sheetFormatPr defaultRowHeight="14.4" x14ac:dyDescent="0.2"/>
  <cols>
    <col min="4" max="4" width="34.5703125" bestFit="1" customWidth="1"/>
    <col min="5" max="5" width="34.85546875" bestFit="1" customWidth="1"/>
  </cols>
  <sheetData>
    <row r="2" spans="2:18" ht="12" x14ac:dyDescent="0.2">
      <c r="B2" s="1" t="str">
        <f>SM!B2</f>
        <v>RANKING ESTADUAL - 2018</v>
      </c>
      <c r="F2" s="2"/>
      <c r="G2" s="2"/>
      <c r="H2" s="52"/>
      <c r="I2" s="53"/>
      <c r="J2" s="4"/>
      <c r="K2" s="4"/>
      <c r="L2" s="4"/>
      <c r="M2" s="4"/>
      <c r="N2" s="4"/>
      <c r="O2" s="4"/>
      <c r="P2" s="4"/>
      <c r="Q2" s="4"/>
    </row>
    <row r="3" spans="2:18" ht="12" x14ac:dyDescent="0.2">
      <c r="B3" s="5" t="s">
        <v>101</v>
      </c>
      <c r="D3" s="6">
        <f>SM!D3</f>
        <v>43255</v>
      </c>
      <c r="E3" s="6"/>
      <c r="F3" s="2"/>
      <c r="G3" s="2"/>
      <c r="H3" s="52"/>
      <c r="I3" s="53"/>
      <c r="J3" s="4"/>
      <c r="K3" s="4"/>
      <c r="L3" s="4"/>
      <c r="M3" s="4"/>
      <c r="N3" s="4"/>
      <c r="O3" s="4"/>
      <c r="P3" s="4"/>
      <c r="Q3" s="4"/>
    </row>
    <row r="4" spans="2:18" ht="12" x14ac:dyDescent="0.2">
      <c r="B4" s="4"/>
      <c r="C4" s="7"/>
      <c r="D4" s="8"/>
      <c r="E4" s="8"/>
      <c r="F4" s="2"/>
      <c r="G4" s="2"/>
      <c r="H4" s="52"/>
      <c r="I4" s="53"/>
      <c r="J4" s="4"/>
      <c r="K4" s="4"/>
      <c r="L4" s="4"/>
      <c r="M4" s="4"/>
      <c r="N4" s="4"/>
      <c r="O4" s="4"/>
      <c r="P4" s="4"/>
      <c r="Q4" s="4"/>
    </row>
    <row r="5" spans="2:18" ht="12" x14ac:dyDescent="0.2">
      <c r="B5" s="9"/>
      <c r="C5" s="10"/>
      <c r="D5" s="10"/>
      <c r="E5" s="10"/>
      <c r="F5" s="11"/>
      <c r="G5" s="11"/>
      <c r="H5" s="12"/>
      <c r="I5" s="13"/>
      <c r="J5" s="14"/>
      <c r="K5" s="14"/>
      <c r="L5" s="14"/>
      <c r="M5" s="14"/>
      <c r="N5" s="14"/>
      <c r="O5" s="14"/>
      <c r="P5" s="14"/>
      <c r="Q5" s="14"/>
      <c r="R5" s="15"/>
    </row>
    <row r="6" spans="2:18" ht="24" x14ac:dyDescent="0.2">
      <c r="B6" s="16"/>
      <c r="C6" s="17" t="s">
        <v>2</v>
      </c>
      <c r="D6" s="58" t="s">
        <v>43</v>
      </c>
      <c r="E6" s="58" t="s">
        <v>44</v>
      </c>
      <c r="F6" s="18" t="s">
        <v>45</v>
      </c>
      <c r="G6" s="18" t="s">
        <v>46</v>
      </c>
      <c r="H6" s="19" t="str">
        <f>SM!F6</f>
        <v>TOTAL RK52</v>
      </c>
      <c r="I6" s="20" t="str">
        <f>SM!G6</f>
        <v>Torneios</v>
      </c>
      <c r="J6" s="21" t="str">
        <f>DM!J6</f>
        <v>2o</v>
      </c>
      <c r="K6" s="21" t="str">
        <f>DM!K6</f>
        <v>3o</v>
      </c>
      <c r="L6" s="21" t="str">
        <f>DM!L6</f>
        <v>2o</v>
      </c>
      <c r="M6" s="21" t="str">
        <f>DM!M6</f>
        <v>4o</v>
      </c>
      <c r="N6" s="21" t="str">
        <f>DM!N6</f>
        <v>1o</v>
      </c>
      <c r="O6" s="21" t="str">
        <f>DM!O6</f>
        <v>1o</v>
      </c>
      <c r="P6" s="21" t="str">
        <f>DM!P6</f>
        <v>1o</v>
      </c>
      <c r="Q6" s="21" t="str">
        <f>DM!Q6</f>
        <v>2o</v>
      </c>
      <c r="R6" s="22"/>
    </row>
    <row r="7" spans="2:18" ht="12" x14ac:dyDescent="0.2">
      <c r="B7" s="16"/>
      <c r="C7" s="17"/>
      <c r="D7" s="58"/>
      <c r="E7" s="58"/>
      <c r="F7" s="18"/>
      <c r="G7" s="18"/>
      <c r="H7" s="19">
        <f>SM!F7</f>
        <v>0</v>
      </c>
      <c r="I7" s="20">
        <f>SM!G7</f>
        <v>0</v>
      </c>
      <c r="J7" s="23" t="str">
        <f>DM!J7</f>
        <v>EST</v>
      </c>
      <c r="K7" s="23" t="str">
        <f>DM!K7</f>
        <v>EST</v>
      </c>
      <c r="L7" s="23" t="str">
        <f>DM!L7</f>
        <v>M-CWB</v>
      </c>
      <c r="M7" s="23" t="str">
        <f>DM!M7</f>
        <v>EST</v>
      </c>
      <c r="N7" s="23" t="str">
        <f>DM!N7</f>
        <v>M-OES</v>
      </c>
      <c r="O7" s="23" t="str">
        <f>DM!O7</f>
        <v>M-CWB</v>
      </c>
      <c r="P7" s="23" t="str">
        <f>DM!P7</f>
        <v>EST</v>
      </c>
      <c r="Q7" s="23" t="str">
        <f>DM!Q7</f>
        <v>EST</v>
      </c>
      <c r="R7" s="22"/>
    </row>
    <row r="8" spans="2:18" ht="12" x14ac:dyDescent="0.2">
      <c r="B8" s="24"/>
      <c r="C8" s="17"/>
      <c r="D8" s="58"/>
      <c r="E8" s="58"/>
      <c r="F8" s="18"/>
      <c r="G8" s="18"/>
      <c r="H8" s="19">
        <f>SM!F8</f>
        <v>0</v>
      </c>
      <c r="I8" s="20">
        <f>SM!G8</f>
        <v>0</v>
      </c>
      <c r="J8" s="25">
        <f>DM!J8</f>
        <v>42905</v>
      </c>
      <c r="K8" s="25">
        <f>DM!K8</f>
        <v>42988</v>
      </c>
      <c r="L8" s="25">
        <f>DM!L8</f>
        <v>43017</v>
      </c>
      <c r="M8" s="25">
        <f>DM!M8</f>
        <v>43045</v>
      </c>
      <c r="N8" s="25">
        <f>DM!N8</f>
        <v>43052</v>
      </c>
      <c r="O8" s="25">
        <f>DM!O8</f>
        <v>43178</v>
      </c>
      <c r="P8" s="25">
        <f>DM!P8</f>
        <v>43222</v>
      </c>
      <c r="Q8" s="25">
        <f>DM!Q8</f>
        <v>43255</v>
      </c>
      <c r="R8" s="22"/>
    </row>
    <row r="9" spans="2:18" ht="12" x14ac:dyDescent="0.2">
      <c r="B9" s="26"/>
      <c r="C9" s="10"/>
      <c r="D9" s="10"/>
      <c r="E9" s="10"/>
      <c r="F9" s="11"/>
      <c r="G9" s="11"/>
      <c r="H9" s="12"/>
      <c r="I9" s="13"/>
      <c r="J9" s="14"/>
      <c r="K9" s="14"/>
      <c r="L9" s="14"/>
      <c r="M9" s="14"/>
      <c r="N9" s="14"/>
      <c r="O9" s="14"/>
      <c r="P9" s="14"/>
      <c r="Q9" s="14"/>
      <c r="R9" s="22"/>
    </row>
    <row r="10" spans="2:18" ht="12" x14ac:dyDescent="0.2">
      <c r="B10" s="31"/>
      <c r="C10" s="32">
        <v>1</v>
      </c>
      <c r="D10" s="33" t="s">
        <v>102</v>
      </c>
      <c r="E10" s="33" t="s">
        <v>62</v>
      </c>
      <c r="F10" s="34" t="s">
        <v>701</v>
      </c>
      <c r="G10" s="34" t="s">
        <v>701</v>
      </c>
      <c r="H10" s="35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2840</v>
      </c>
      <c r="I10" s="36">
        <f t="shared" ref="I10:I39" si="0">COUNT(J10:R10)-COUNTIF(J10:R10,"=0")</f>
        <v>3</v>
      </c>
      <c r="J10" s="37"/>
      <c r="K10" s="37"/>
      <c r="L10" s="37">
        <v>680</v>
      </c>
      <c r="M10" s="37">
        <v>1360</v>
      </c>
      <c r="N10" s="37"/>
      <c r="O10" s="37">
        <v>800</v>
      </c>
      <c r="P10" s="37"/>
      <c r="Q10" s="37"/>
      <c r="R10" s="22"/>
    </row>
    <row r="11" spans="2:18" ht="12" x14ac:dyDescent="0.2">
      <c r="B11" s="31"/>
      <c r="C11" s="32">
        <v>2</v>
      </c>
      <c r="D11" s="33" t="s">
        <v>64</v>
      </c>
      <c r="E11" s="33" t="s">
        <v>62</v>
      </c>
      <c r="F11" s="34" t="s">
        <v>704</v>
      </c>
      <c r="G11" s="34" t="s">
        <v>701</v>
      </c>
      <c r="H11" s="35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2480</v>
      </c>
      <c r="I11" s="36">
        <f t="shared" si="0"/>
        <v>2</v>
      </c>
      <c r="J11" s="37"/>
      <c r="K11" s="37"/>
      <c r="L11" s="37"/>
      <c r="M11" s="37"/>
      <c r="N11" s="37"/>
      <c r="O11" s="37"/>
      <c r="P11" s="37">
        <v>1120</v>
      </c>
      <c r="Q11" s="37">
        <v>1360</v>
      </c>
      <c r="R11" s="22"/>
    </row>
    <row r="12" spans="2:18" ht="12" x14ac:dyDescent="0.2">
      <c r="B12" s="31"/>
      <c r="C12" s="32">
        <v>3</v>
      </c>
      <c r="D12" s="39" t="s">
        <v>87</v>
      </c>
      <c r="E12" s="33" t="s">
        <v>88</v>
      </c>
      <c r="F12" s="34" t="s">
        <v>702</v>
      </c>
      <c r="G12" s="34" t="s">
        <v>700</v>
      </c>
      <c r="H12" s="35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1680</v>
      </c>
      <c r="I12" s="36">
        <f t="shared" ref="I12:I15" si="1">COUNT(J12:R12)-COUNTIF(J12:R12,"=0")</f>
        <v>2</v>
      </c>
      <c r="J12" s="37"/>
      <c r="K12" s="37"/>
      <c r="L12" s="37"/>
      <c r="M12" s="37">
        <v>880</v>
      </c>
      <c r="N12" s="37">
        <v>800</v>
      </c>
      <c r="O12" s="37"/>
      <c r="P12" s="37"/>
      <c r="Q12" s="37"/>
      <c r="R12" s="22"/>
    </row>
    <row r="13" spans="2:18" ht="12" x14ac:dyDescent="0.2">
      <c r="B13" s="31"/>
      <c r="C13" s="32">
        <v>4</v>
      </c>
      <c r="D13" s="39" t="s">
        <v>65</v>
      </c>
      <c r="E13" s="33" t="s">
        <v>89</v>
      </c>
      <c r="F13" s="34" t="s">
        <v>708</v>
      </c>
      <c r="G13" s="34" t="s">
        <v>708</v>
      </c>
      <c r="H13" s="35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1120</v>
      </c>
      <c r="I13" s="36">
        <f t="shared" si="1"/>
        <v>1</v>
      </c>
      <c r="J13" s="37"/>
      <c r="K13" s="37">
        <v>1120</v>
      </c>
      <c r="L13" s="37"/>
      <c r="M13" s="37"/>
      <c r="N13" s="37"/>
      <c r="O13" s="37"/>
      <c r="P13" s="37"/>
      <c r="Q13" s="37"/>
      <c r="R13" s="22"/>
    </row>
    <row r="14" spans="2:18" ht="12" x14ac:dyDescent="0.2">
      <c r="B14" s="31"/>
      <c r="C14" s="32">
        <v>5</v>
      </c>
      <c r="D14" s="33" t="s">
        <v>68</v>
      </c>
      <c r="E14" s="33" t="s">
        <v>89</v>
      </c>
      <c r="F14" s="34" t="s">
        <v>231</v>
      </c>
      <c r="G14" s="34" t="s">
        <v>708</v>
      </c>
      <c r="H14" s="35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880</v>
      </c>
      <c r="I14" s="36">
        <f t="shared" si="1"/>
        <v>1</v>
      </c>
      <c r="J14" s="37"/>
      <c r="K14" s="37"/>
      <c r="L14" s="37"/>
      <c r="M14" s="37">
        <v>880</v>
      </c>
      <c r="N14" s="37"/>
      <c r="O14" s="37"/>
      <c r="P14" s="37"/>
      <c r="Q14" s="37"/>
      <c r="R14" s="22"/>
    </row>
    <row r="15" spans="2:18" ht="12" x14ac:dyDescent="0.2">
      <c r="B15" s="31"/>
      <c r="C15" s="32"/>
      <c r="D15" s="72"/>
      <c r="E15" s="38"/>
      <c r="F15" s="34" t="s">
        <v>166</v>
      </c>
      <c r="G15" s="34" t="s">
        <v>166</v>
      </c>
      <c r="H15" s="35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0</v>
      </c>
      <c r="I15" s="36">
        <f t="shared" si="1"/>
        <v>0</v>
      </c>
      <c r="J15" s="37"/>
      <c r="K15" s="37"/>
      <c r="L15" s="37"/>
      <c r="M15" s="37"/>
      <c r="N15" s="37"/>
      <c r="O15" s="37"/>
      <c r="P15" s="37"/>
      <c r="Q15" s="37"/>
      <c r="R15" s="22"/>
    </row>
    <row r="16" spans="2:18" ht="12" x14ac:dyDescent="0.2">
      <c r="B16" s="31"/>
      <c r="C16" s="32"/>
      <c r="D16" s="72"/>
      <c r="E16" s="38"/>
      <c r="F16" s="34" t="s">
        <v>166</v>
      </c>
      <c r="G16" s="34" t="s">
        <v>166</v>
      </c>
      <c r="H16" s="35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0</v>
      </c>
      <c r="I16" s="36">
        <f t="shared" si="0"/>
        <v>0</v>
      </c>
      <c r="J16" s="37"/>
      <c r="K16" s="37"/>
      <c r="L16" s="37"/>
      <c r="M16" s="37"/>
      <c r="N16" s="37"/>
      <c r="O16" s="37"/>
      <c r="P16" s="37"/>
      <c r="Q16" s="37"/>
      <c r="R16" s="22"/>
    </row>
    <row r="17" spans="2:18" ht="12" x14ac:dyDescent="0.2">
      <c r="B17" s="31"/>
      <c r="C17" s="32"/>
      <c r="D17" s="33"/>
      <c r="E17" s="33"/>
      <c r="F17" s="34" t="s">
        <v>166</v>
      </c>
      <c r="G17" s="34" t="s">
        <v>166</v>
      </c>
      <c r="H17" s="35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0</v>
      </c>
      <c r="I17" s="36">
        <f t="shared" si="0"/>
        <v>0</v>
      </c>
      <c r="J17" s="37"/>
      <c r="K17" s="37"/>
      <c r="L17" s="37"/>
      <c r="M17" s="37"/>
      <c r="N17" s="37"/>
      <c r="O17" s="37"/>
      <c r="P17" s="37"/>
      <c r="Q17" s="37"/>
      <c r="R17" s="22"/>
    </row>
    <row r="18" spans="2:18" ht="12" x14ac:dyDescent="0.2">
      <c r="B18" s="31"/>
      <c r="C18" s="32"/>
      <c r="D18" s="33"/>
      <c r="E18" s="33"/>
      <c r="F18" s="34" t="s">
        <v>166</v>
      </c>
      <c r="G18" s="34" t="s">
        <v>166</v>
      </c>
      <c r="H18" s="35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0</v>
      </c>
      <c r="I18" s="36">
        <f t="shared" si="0"/>
        <v>0</v>
      </c>
      <c r="J18" s="37"/>
      <c r="K18" s="37"/>
      <c r="L18" s="37"/>
      <c r="M18" s="37"/>
      <c r="N18" s="37"/>
      <c r="O18" s="37"/>
      <c r="P18" s="37"/>
      <c r="Q18" s="37"/>
      <c r="R18" s="22"/>
    </row>
    <row r="19" spans="2:18" ht="12" x14ac:dyDescent="0.2">
      <c r="B19" s="31"/>
      <c r="C19" s="32"/>
      <c r="D19" s="73"/>
      <c r="E19" s="33"/>
      <c r="F19" s="34" t="s">
        <v>166</v>
      </c>
      <c r="G19" s="34" t="s">
        <v>166</v>
      </c>
      <c r="H19" s="35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0</v>
      </c>
      <c r="I19" s="36">
        <f t="shared" si="0"/>
        <v>0</v>
      </c>
      <c r="J19" s="37"/>
      <c r="K19" s="37"/>
      <c r="L19" s="37"/>
      <c r="M19" s="37"/>
      <c r="N19" s="37"/>
      <c r="O19" s="37"/>
      <c r="P19" s="37"/>
      <c r="Q19" s="37"/>
      <c r="R19" s="22"/>
    </row>
    <row r="20" spans="2:18" ht="12" x14ac:dyDescent="0.2">
      <c r="B20" s="31"/>
      <c r="C20" s="32"/>
      <c r="D20" s="38"/>
      <c r="E20" s="33"/>
      <c r="F20" s="34" t="s">
        <v>166</v>
      </c>
      <c r="G20" s="34" t="s">
        <v>166</v>
      </c>
      <c r="H20" s="35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0</v>
      </c>
      <c r="I20" s="36">
        <f t="shared" si="0"/>
        <v>0</v>
      </c>
      <c r="J20" s="37"/>
      <c r="K20" s="37"/>
      <c r="L20" s="37"/>
      <c r="M20" s="37"/>
      <c r="N20" s="37"/>
      <c r="O20" s="37"/>
      <c r="P20" s="37"/>
      <c r="Q20" s="37"/>
      <c r="R20" s="22"/>
    </row>
    <row r="21" spans="2:18" ht="12" x14ac:dyDescent="0.2">
      <c r="B21" s="31"/>
      <c r="C21" s="32"/>
      <c r="D21" s="33"/>
      <c r="E21" s="33"/>
      <c r="F21" s="34" t="s">
        <v>166</v>
      </c>
      <c r="G21" s="34" t="s">
        <v>166</v>
      </c>
      <c r="H21" s="35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0</v>
      </c>
      <c r="I21" s="36">
        <f t="shared" si="0"/>
        <v>0</v>
      </c>
      <c r="J21" s="37"/>
      <c r="K21" s="37"/>
      <c r="L21" s="37"/>
      <c r="M21" s="37"/>
      <c r="N21" s="37"/>
      <c r="O21" s="37"/>
      <c r="P21" s="37"/>
      <c r="Q21" s="37"/>
      <c r="R21" s="22"/>
    </row>
    <row r="22" spans="2:18" ht="12" x14ac:dyDescent="0.2">
      <c r="B22" s="31"/>
      <c r="C22" s="32"/>
      <c r="D22" s="33"/>
      <c r="E22" s="33"/>
      <c r="F22" s="34" t="s">
        <v>166</v>
      </c>
      <c r="G22" s="34" t="s">
        <v>166</v>
      </c>
      <c r="H22" s="35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36">
        <f t="shared" si="0"/>
        <v>0</v>
      </c>
      <c r="J22" s="37"/>
      <c r="K22" s="37"/>
      <c r="L22" s="37"/>
      <c r="M22" s="37"/>
      <c r="N22" s="37"/>
      <c r="O22" s="37"/>
      <c r="P22" s="37"/>
      <c r="Q22" s="37"/>
      <c r="R22" s="22"/>
    </row>
    <row r="23" spans="2:18" ht="12" x14ac:dyDescent="0.2">
      <c r="B23" s="31"/>
      <c r="C23" s="32"/>
      <c r="D23" s="72"/>
      <c r="E23" s="74"/>
      <c r="F23" s="34" t="s">
        <v>166</v>
      </c>
      <c r="G23" s="34" t="s">
        <v>166</v>
      </c>
      <c r="H23" s="35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36">
        <f t="shared" si="0"/>
        <v>0</v>
      </c>
      <c r="J23" s="37"/>
      <c r="K23" s="37"/>
      <c r="L23" s="37"/>
      <c r="M23" s="37"/>
      <c r="N23" s="37"/>
      <c r="O23" s="37"/>
      <c r="P23" s="37"/>
      <c r="Q23" s="37"/>
      <c r="R23" s="22"/>
    </row>
    <row r="24" spans="2:18" ht="12" x14ac:dyDescent="0.2">
      <c r="B24" s="31"/>
      <c r="C24" s="32"/>
      <c r="D24" s="72"/>
      <c r="E24" s="74"/>
      <c r="F24" s="34" t="s">
        <v>166</v>
      </c>
      <c r="G24" s="34" t="s">
        <v>166</v>
      </c>
      <c r="H24" s="35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36">
        <f t="shared" si="0"/>
        <v>0</v>
      </c>
      <c r="J24" s="37"/>
      <c r="K24" s="37"/>
      <c r="L24" s="37"/>
      <c r="M24" s="37"/>
      <c r="N24" s="37"/>
      <c r="O24" s="37"/>
      <c r="P24" s="37"/>
      <c r="Q24" s="37"/>
      <c r="R24" s="22"/>
    </row>
    <row r="25" spans="2:18" ht="12" x14ac:dyDescent="0.2">
      <c r="B25" s="31"/>
      <c r="C25" s="32"/>
      <c r="D25" s="33"/>
      <c r="E25" s="33"/>
      <c r="F25" s="34" t="s">
        <v>166</v>
      </c>
      <c r="G25" s="34" t="s">
        <v>166</v>
      </c>
      <c r="H25" s="35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36">
        <f t="shared" si="0"/>
        <v>0</v>
      </c>
      <c r="J25" s="37"/>
      <c r="K25" s="37"/>
      <c r="L25" s="37"/>
      <c r="M25" s="37"/>
      <c r="N25" s="37"/>
      <c r="O25" s="37"/>
      <c r="P25" s="37"/>
      <c r="Q25" s="37"/>
      <c r="R25" s="22"/>
    </row>
    <row r="26" spans="2:18" ht="12" x14ac:dyDescent="0.2">
      <c r="B26" s="31"/>
      <c r="C26" s="32"/>
      <c r="D26" s="72"/>
      <c r="E26" s="74"/>
      <c r="F26" s="34" t="s">
        <v>166</v>
      </c>
      <c r="G26" s="34" t="s">
        <v>166</v>
      </c>
      <c r="H26" s="35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36">
        <f t="shared" si="0"/>
        <v>0</v>
      </c>
      <c r="J26" s="37"/>
      <c r="K26" s="37"/>
      <c r="L26" s="37"/>
      <c r="M26" s="37"/>
      <c r="N26" s="37"/>
      <c r="O26" s="37"/>
      <c r="P26" s="37"/>
      <c r="Q26" s="37"/>
      <c r="R26" s="22"/>
    </row>
    <row r="27" spans="2:18" ht="12" x14ac:dyDescent="0.2">
      <c r="B27" s="31"/>
      <c r="C27" s="32"/>
      <c r="D27" s="33"/>
      <c r="E27" s="33"/>
      <c r="F27" s="34" t="s">
        <v>166</v>
      </c>
      <c r="G27" s="34" t="s">
        <v>166</v>
      </c>
      <c r="H27" s="35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36">
        <f t="shared" si="0"/>
        <v>0</v>
      </c>
      <c r="J27" s="37"/>
      <c r="K27" s="37"/>
      <c r="L27" s="37"/>
      <c r="M27" s="37"/>
      <c r="N27" s="37"/>
      <c r="O27" s="37"/>
      <c r="P27" s="37"/>
      <c r="Q27" s="37"/>
      <c r="R27" s="22"/>
    </row>
    <row r="28" spans="2:18" ht="12" x14ac:dyDescent="0.2">
      <c r="B28" s="31"/>
      <c r="C28" s="32"/>
      <c r="D28" s="72"/>
      <c r="E28" s="74"/>
      <c r="F28" s="34" t="s">
        <v>166</v>
      </c>
      <c r="G28" s="34" t="s">
        <v>166</v>
      </c>
      <c r="H28" s="35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36">
        <f t="shared" si="0"/>
        <v>0</v>
      </c>
      <c r="J28" s="37"/>
      <c r="K28" s="37"/>
      <c r="L28" s="37"/>
      <c r="M28" s="37"/>
      <c r="N28" s="37"/>
      <c r="O28" s="37"/>
      <c r="P28" s="37"/>
      <c r="Q28" s="37"/>
      <c r="R28" s="22"/>
    </row>
    <row r="29" spans="2:18" ht="12" x14ac:dyDescent="0.2">
      <c r="B29" s="31"/>
      <c r="C29" s="32"/>
      <c r="D29" s="33"/>
      <c r="E29" s="33"/>
      <c r="F29" s="34" t="s">
        <v>166</v>
      </c>
      <c r="G29" s="34" t="s">
        <v>166</v>
      </c>
      <c r="H29" s="35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36">
        <f t="shared" si="0"/>
        <v>0</v>
      </c>
      <c r="J29" s="37"/>
      <c r="K29" s="37"/>
      <c r="L29" s="37"/>
      <c r="M29" s="37"/>
      <c r="N29" s="37"/>
      <c r="O29" s="37"/>
      <c r="P29" s="37"/>
      <c r="Q29" s="37"/>
      <c r="R29" s="22"/>
    </row>
    <row r="30" spans="2:18" ht="12" x14ac:dyDescent="0.2">
      <c r="B30" s="31"/>
      <c r="C30" s="32"/>
      <c r="D30" s="72"/>
      <c r="E30" s="74"/>
      <c r="F30" s="34" t="s">
        <v>166</v>
      </c>
      <c r="G30" s="34" t="s">
        <v>166</v>
      </c>
      <c r="H30" s="35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36">
        <f t="shared" si="0"/>
        <v>0</v>
      </c>
      <c r="J30" s="37"/>
      <c r="K30" s="37"/>
      <c r="L30" s="37"/>
      <c r="M30" s="37"/>
      <c r="N30" s="37"/>
      <c r="O30" s="37"/>
      <c r="P30" s="37"/>
      <c r="Q30" s="37"/>
      <c r="R30" s="22"/>
    </row>
    <row r="31" spans="2:18" ht="12" x14ac:dyDescent="0.2">
      <c r="B31" s="31"/>
      <c r="C31" s="32"/>
      <c r="D31" s="33"/>
      <c r="E31" s="33"/>
      <c r="F31" s="34" t="s">
        <v>166</v>
      </c>
      <c r="G31" s="34" t="s">
        <v>166</v>
      </c>
      <c r="H31" s="35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36">
        <f t="shared" si="0"/>
        <v>0</v>
      </c>
      <c r="J31" s="37"/>
      <c r="K31" s="37"/>
      <c r="L31" s="37"/>
      <c r="M31" s="37"/>
      <c r="N31" s="37"/>
      <c r="O31" s="37"/>
      <c r="P31" s="37"/>
      <c r="Q31" s="37"/>
      <c r="R31" s="22"/>
    </row>
    <row r="32" spans="2:18" ht="12" x14ac:dyDescent="0.2">
      <c r="B32" s="31"/>
      <c r="C32" s="32"/>
      <c r="D32" s="72"/>
      <c r="E32" s="74"/>
      <c r="F32" s="34" t="s">
        <v>166</v>
      </c>
      <c r="G32" s="34" t="s">
        <v>166</v>
      </c>
      <c r="H32" s="35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36">
        <f t="shared" si="0"/>
        <v>0</v>
      </c>
      <c r="J32" s="37"/>
      <c r="K32" s="37"/>
      <c r="L32" s="37"/>
      <c r="M32" s="37"/>
      <c r="N32" s="37"/>
      <c r="O32" s="37"/>
      <c r="P32" s="37"/>
      <c r="Q32" s="37"/>
      <c r="R32" s="22"/>
    </row>
    <row r="33" spans="2:18" ht="12" x14ac:dyDescent="0.2">
      <c r="B33" s="31"/>
      <c r="C33" s="32"/>
      <c r="D33" s="33"/>
      <c r="E33" s="33"/>
      <c r="F33" s="34" t="s">
        <v>166</v>
      </c>
      <c r="G33" s="34" t="s">
        <v>166</v>
      </c>
      <c r="H33" s="35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36">
        <f t="shared" si="0"/>
        <v>0</v>
      </c>
      <c r="J33" s="37"/>
      <c r="K33" s="37"/>
      <c r="L33" s="37"/>
      <c r="M33" s="37"/>
      <c r="N33" s="37"/>
      <c r="O33" s="37"/>
      <c r="P33" s="37"/>
      <c r="Q33" s="37"/>
      <c r="R33" s="22"/>
    </row>
    <row r="34" spans="2:18" ht="12" x14ac:dyDescent="0.2">
      <c r="B34" s="31"/>
      <c r="C34" s="32"/>
      <c r="D34" s="72"/>
      <c r="E34" s="74"/>
      <c r="F34" s="34" t="s">
        <v>166</v>
      </c>
      <c r="G34" s="34" t="s">
        <v>166</v>
      </c>
      <c r="H34" s="35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36">
        <f t="shared" si="0"/>
        <v>0</v>
      </c>
      <c r="J34" s="37"/>
      <c r="K34" s="37"/>
      <c r="L34" s="37"/>
      <c r="M34" s="37"/>
      <c r="N34" s="37"/>
      <c r="O34" s="37"/>
      <c r="P34" s="37"/>
      <c r="Q34" s="37"/>
      <c r="R34" s="22"/>
    </row>
    <row r="35" spans="2:18" ht="12" x14ac:dyDescent="0.2">
      <c r="B35" s="31"/>
      <c r="C35" s="32"/>
      <c r="D35" s="33"/>
      <c r="E35" s="33"/>
      <c r="F35" s="34" t="s">
        <v>166</v>
      </c>
      <c r="G35" s="34" t="s">
        <v>166</v>
      </c>
      <c r="H35" s="35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36">
        <f t="shared" si="0"/>
        <v>0</v>
      </c>
      <c r="J35" s="37"/>
      <c r="K35" s="37"/>
      <c r="L35" s="37"/>
      <c r="M35" s="37"/>
      <c r="N35" s="37"/>
      <c r="O35" s="37"/>
      <c r="P35" s="37"/>
      <c r="Q35" s="37"/>
      <c r="R35" s="22"/>
    </row>
    <row r="36" spans="2:18" ht="12" x14ac:dyDescent="0.2">
      <c r="B36" s="31"/>
      <c r="C36" s="32"/>
      <c r="D36" s="72"/>
      <c r="E36" s="74"/>
      <c r="F36" s="34" t="s">
        <v>166</v>
      </c>
      <c r="G36" s="34" t="s">
        <v>166</v>
      </c>
      <c r="H36" s="35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36">
        <f t="shared" si="0"/>
        <v>0</v>
      </c>
      <c r="J36" s="37"/>
      <c r="K36" s="37"/>
      <c r="L36" s="37"/>
      <c r="M36" s="37"/>
      <c r="N36" s="37"/>
      <c r="O36" s="37"/>
      <c r="P36" s="37"/>
      <c r="Q36" s="37"/>
      <c r="R36" s="22"/>
    </row>
    <row r="37" spans="2:18" ht="12" x14ac:dyDescent="0.2">
      <c r="B37" s="31"/>
      <c r="C37" s="32"/>
      <c r="D37" s="33"/>
      <c r="E37" s="33"/>
      <c r="F37" s="34" t="s">
        <v>166</v>
      </c>
      <c r="G37" s="34" t="s">
        <v>166</v>
      </c>
      <c r="H37" s="35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36">
        <f t="shared" si="0"/>
        <v>0</v>
      </c>
      <c r="J37" s="37"/>
      <c r="K37" s="37"/>
      <c r="L37" s="37"/>
      <c r="M37" s="37"/>
      <c r="N37" s="37"/>
      <c r="O37" s="37"/>
      <c r="P37" s="37"/>
      <c r="Q37" s="37"/>
      <c r="R37" s="22"/>
    </row>
    <row r="38" spans="2:18" ht="12" x14ac:dyDescent="0.2">
      <c r="B38" s="31"/>
      <c r="C38" s="32"/>
      <c r="D38" s="72"/>
      <c r="E38" s="74"/>
      <c r="F38" s="34" t="s">
        <v>166</v>
      </c>
      <c r="G38" s="34" t="s">
        <v>166</v>
      </c>
      <c r="H38" s="35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36">
        <f t="shared" si="0"/>
        <v>0</v>
      </c>
      <c r="J38" s="37"/>
      <c r="K38" s="37"/>
      <c r="L38" s="37"/>
      <c r="M38" s="37"/>
      <c r="N38" s="37"/>
      <c r="O38" s="37"/>
      <c r="P38" s="37"/>
      <c r="Q38" s="37"/>
      <c r="R38" s="22"/>
    </row>
    <row r="39" spans="2:18" ht="12" x14ac:dyDescent="0.2">
      <c r="B39" s="31"/>
      <c r="C39" s="32"/>
      <c r="D39" s="33"/>
      <c r="E39" s="33"/>
      <c r="F39" s="34" t="s">
        <v>166</v>
      </c>
      <c r="G39" s="34" t="s">
        <v>166</v>
      </c>
      <c r="H39" s="35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36">
        <f t="shared" si="0"/>
        <v>0</v>
      </c>
      <c r="J39" s="37"/>
      <c r="K39" s="37"/>
      <c r="L39" s="37"/>
      <c r="M39" s="37"/>
      <c r="N39" s="37"/>
      <c r="O39" s="37"/>
      <c r="P39" s="37"/>
      <c r="Q39" s="37"/>
      <c r="R39" s="22"/>
    </row>
    <row r="40" spans="2:18" ht="12" x14ac:dyDescent="0.2">
      <c r="B40" s="26"/>
      <c r="C40" s="10"/>
      <c r="D40" s="10"/>
      <c r="E40" s="10"/>
      <c r="F40" s="11"/>
      <c r="G40" s="11"/>
      <c r="H40" s="12"/>
      <c r="I40" s="13"/>
      <c r="J40" s="14"/>
      <c r="K40" s="14"/>
      <c r="L40" s="14"/>
      <c r="M40" s="14"/>
      <c r="N40" s="14"/>
      <c r="O40" s="14"/>
      <c r="P40" s="14"/>
      <c r="Q40" s="14"/>
      <c r="R40" s="22"/>
    </row>
    <row r="41" spans="2:18" ht="45.6" x14ac:dyDescent="0.2">
      <c r="B41" s="31"/>
      <c r="C41" s="32"/>
      <c r="D41" s="72" t="s">
        <v>41</v>
      </c>
      <c r="E41" s="38" t="s">
        <v>103</v>
      </c>
      <c r="F41" s="34" t="s">
        <v>707</v>
      </c>
      <c r="G41" s="34" t="s">
        <v>231</v>
      </c>
      <c r="H41" s="35">
        <f>IF(COUNT(J41:R41)&gt;=5,SUM(LARGE(J41:R41,{1,2,3,4,5})),IF(COUNT(J41:R41)=4,SUM(LARGE(J41:R41,{1,2,3,4})),IF(COUNT(J41:R41)=3,SUM(LARGE(J41:R41,{1,2,3})),IF(COUNT(J41:R41)=2,SUM(LARGE(J41:R41,{1,2})),IF(COUNT(J41:R41)=1,SUM(LARGE(J41:R41,{1})),0)))))</f>
        <v>8000</v>
      </c>
      <c r="I41" s="36">
        <f>COUNT(J41:R41)-COUNTIF(J41:R41,"=0")</f>
        <v>5</v>
      </c>
      <c r="J41" s="37">
        <v>1600</v>
      </c>
      <c r="K41" s="37">
        <v>1600</v>
      </c>
      <c r="L41" s="37"/>
      <c r="M41" s="37">
        <v>1600</v>
      </c>
      <c r="N41" s="37"/>
      <c r="O41" s="37"/>
      <c r="P41" s="37">
        <v>1600</v>
      </c>
      <c r="Q41" s="37">
        <v>1600</v>
      </c>
      <c r="R41" s="22"/>
    </row>
    <row r="42" spans="2:18" ht="12" x14ac:dyDescent="0.2">
      <c r="B42" s="31"/>
      <c r="C42" s="32"/>
      <c r="D42" s="33"/>
      <c r="E42" s="33"/>
      <c r="F42" s="34" t="s">
        <v>166</v>
      </c>
      <c r="G42" s="34" t="s">
        <v>166</v>
      </c>
      <c r="H42" s="35">
        <f>IF(COUNT(J42:R42)&gt;=5,SUM(LARGE(J42:R42,{1,2,3,4,5})),IF(COUNT(J42:R42)=4,SUM(LARGE(J42:R42,{1,2,3,4})),IF(COUNT(J42:R42)=3,SUM(LARGE(J42:R42,{1,2,3})),IF(COUNT(J42:R42)=2,SUM(LARGE(J42:R42,{1,2})),IF(COUNT(J42:R42)=1,SUM(LARGE(J42:R42,{1})),0)))))</f>
        <v>0</v>
      </c>
      <c r="I42" s="36">
        <f>COUNT(J42:R42)-COUNTIF(J42:R42,"=0")</f>
        <v>0</v>
      </c>
      <c r="J42" s="37"/>
      <c r="K42" s="37"/>
      <c r="L42" s="37"/>
      <c r="M42" s="37"/>
      <c r="N42" s="37"/>
      <c r="O42" s="37"/>
      <c r="P42" s="37"/>
      <c r="Q42" s="37"/>
      <c r="R42" s="22"/>
    </row>
    <row r="43" spans="2:18" ht="12" x14ac:dyDescent="0.2">
      <c r="B43" s="31"/>
      <c r="C43" s="32"/>
      <c r="D43" s="33"/>
      <c r="E43" s="33"/>
      <c r="F43" s="34" t="s">
        <v>166</v>
      </c>
      <c r="G43" s="34" t="s">
        <v>166</v>
      </c>
      <c r="H43" s="35">
        <f>IF(COUNT(J43:R43)&gt;=5,SUM(LARGE(J43:R43,{1,2,3,4,5})),IF(COUNT(J43:R43)=4,SUM(LARGE(J43:R43,{1,2,3,4})),IF(COUNT(J43:R43)=3,SUM(LARGE(J43:R43,{1,2,3})),IF(COUNT(J43:R43)=2,SUM(LARGE(J43:R43,{1,2})),IF(COUNT(J43:R43)=1,SUM(LARGE(J43:R43,{1})),0)))))</f>
        <v>0</v>
      </c>
      <c r="I43" s="36">
        <f>COUNT(J43:R43)-COUNTIF(J43:R43,"=0")</f>
        <v>0</v>
      </c>
      <c r="J43" s="37"/>
      <c r="K43" s="37"/>
      <c r="L43" s="37"/>
      <c r="M43" s="37"/>
      <c r="N43" s="37"/>
      <c r="O43" s="37"/>
      <c r="P43" s="37"/>
      <c r="Q43" s="37"/>
      <c r="R43" s="22"/>
    </row>
    <row r="44" spans="2:18" ht="10.199999999999999" x14ac:dyDescent="0.2">
      <c r="B44" s="41"/>
      <c r="C44" s="42"/>
      <c r="D44" s="42"/>
      <c r="E44" s="42"/>
      <c r="F44" s="48"/>
      <c r="G44" s="48"/>
      <c r="H44" s="57"/>
      <c r="I44" s="57"/>
      <c r="J44" s="42"/>
      <c r="K44" s="42"/>
      <c r="L44" s="42"/>
      <c r="M44" s="42"/>
      <c r="N44" s="42"/>
      <c r="O44" s="42"/>
      <c r="P44" s="42"/>
      <c r="Q44" s="42"/>
      <c r="R44" s="22"/>
    </row>
    <row r="45" spans="2:18" ht="10.199999999999999" x14ac:dyDescent="0.2">
      <c r="B45" s="45"/>
      <c r="C45" s="46"/>
      <c r="D45" s="47"/>
      <c r="E45" s="47" t="str">
        <f>SM!$D$41</f>
        <v>CONTAGEM DE SEMANAS</v>
      </c>
      <c r="F45" s="48"/>
      <c r="G45" s="48"/>
      <c r="H45" s="57"/>
      <c r="I45" s="57"/>
      <c r="J45" s="50">
        <f>SM!H$41</f>
        <v>51</v>
      </c>
      <c r="K45" s="50">
        <f>SM!I$41</f>
        <v>39</v>
      </c>
      <c r="L45" s="50">
        <f>SM!J$41</f>
        <v>35</v>
      </c>
      <c r="M45" s="50">
        <f>SM!K$41</f>
        <v>31</v>
      </c>
      <c r="N45" s="50">
        <f>SM!L$41</f>
        <v>30</v>
      </c>
      <c r="O45" s="50">
        <f>SM!M$41</f>
        <v>12</v>
      </c>
      <c r="P45" s="50">
        <f>SM!N$41</f>
        <v>5</v>
      </c>
      <c r="Q45" s="50">
        <f>SM!O$41</f>
        <v>1</v>
      </c>
      <c r="R45" s="5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60</vt:i4>
      </vt:variant>
    </vt:vector>
  </HeadingPairs>
  <TitlesOfParts>
    <vt:vector size="60" baseType="lpstr">
      <vt:lpstr>SM</vt:lpstr>
      <vt:lpstr>SF</vt:lpstr>
      <vt:lpstr>DM</vt:lpstr>
      <vt:lpstr>DF</vt:lpstr>
      <vt:lpstr>DX</vt:lpstr>
      <vt:lpstr>SMB</vt:lpstr>
      <vt:lpstr>SFB</vt:lpstr>
      <vt:lpstr>DMB</vt:lpstr>
      <vt:lpstr>DFB</vt:lpstr>
      <vt:lpstr>DXB</vt:lpstr>
      <vt:lpstr>SMC</vt:lpstr>
      <vt:lpstr>SFC</vt:lpstr>
      <vt:lpstr>DMC</vt:lpstr>
      <vt:lpstr>DFC</vt:lpstr>
      <vt:lpstr>DXC</vt:lpstr>
      <vt:lpstr>SMD</vt:lpstr>
      <vt:lpstr>SFD</vt:lpstr>
      <vt:lpstr>DMD</vt:lpstr>
      <vt:lpstr>DFD</vt:lpstr>
      <vt:lpstr>DXD</vt:lpstr>
      <vt:lpstr>SM_S19</vt:lpstr>
      <vt:lpstr>SF_S19</vt:lpstr>
      <vt:lpstr>DM_S19</vt:lpstr>
      <vt:lpstr>DF_S19</vt:lpstr>
      <vt:lpstr>DX_S19</vt:lpstr>
      <vt:lpstr>SM_S17</vt:lpstr>
      <vt:lpstr>SF_S17</vt:lpstr>
      <vt:lpstr>DM_S17</vt:lpstr>
      <vt:lpstr>DF_S17</vt:lpstr>
      <vt:lpstr>DX_S17</vt:lpstr>
      <vt:lpstr>SM_S15</vt:lpstr>
      <vt:lpstr>SF_S15</vt:lpstr>
      <vt:lpstr>DM_S15</vt:lpstr>
      <vt:lpstr>DF_S15</vt:lpstr>
      <vt:lpstr>DX_S15</vt:lpstr>
      <vt:lpstr>SM_S13</vt:lpstr>
      <vt:lpstr>SF_S13</vt:lpstr>
      <vt:lpstr>DM_S13</vt:lpstr>
      <vt:lpstr>DF_S13</vt:lpstr>
      <vt:lpstr>DX_S13</vt:lpstr>
      <vt:lpstr>SM_S11</vt:lpstr>
      <vt:lpstr>SF_S11</vt:lpstr>
      <vt:lpstr>DM_S11</vt:lpstr>
      <vt:lpstr>DF_S11</vt:lpstr>
      <vt:lpstr>DX_S11</vt:lpstr>
      <vt:lpstr>SM 35+</vt:lpstr>
      <vt:lpstr>SF 35+</vt:lpstr>
      <vt:lpstr>DM 35+</vt:lpstr>
      <vt:lpstr>DF 35+</vt:lpstr>
      <vt:lpstr>DX 35+</vt:lpstr>
      <vt:lpstr>SM 42+</vt:lpstr>
      <vt:lpstr>SF 42+</vt:lpstr>
      <vt:lpstr>DM 42+</vt:lpstr>
      <vt:lpstr>DF 42+</vt:lpstr>
      <vt:lpstr>DX 42+</vt:lpstr>
      <vt:lpstr>SM 50+</vt:lpstr>
      <vt:lpstr>SF 50+</vt:lpstr>
      <vt:lpstr>DM 50+</vt:lpstr>
      <vt:lpstr>DF 50+</vt:lpstr>
      <vt:lpstr>DX 50+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Rontze Wang</dc:creator>
  <cp:lastModifiedBy>vlady</cp:lastModifiedBy>
  <dcterms:created xsi:type="dcterms:W3CDTF">2018-07-19T14:59:40Z</dcterms:created>
  <dcterms:modified xsi:type="dcterms:W3CDTF">2018-07-31T19:45:03Z</dcterms:modified>
</cp:coreProperties>
</file>